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동기화\강한주\서산 work1\시설M\수선업무\수선업무(강한주)\2018년 수선업무\치매안심요양병원\입찰준비\계약심사 조정내역서및 시방서\"/>
    </mc:Choice>
  </mc:AlternateContent>
  <bookViews>
    <workbookView xWindow="0" yWindow="0" windowWidth="19200" windowHeight="11235"/>
  </bookViews>
  <sheets>
    <sheet name="공종별집계표" sheetId="10" r:id="rId1"/>
    <sheet name="공종별내역서" sheetId="9" r:id="rId2"/>
    <sheet name="일위대가목록" sheetId="8" r:id="rId3"/>
    <sheet name="Sheet1" sheetId="1" r:id="rId4"/>
  </sheets>
  <definedNames>
    <definedName name="_xlnm.Print_Area" localSheetId="1">공종별내역서!$A$1:$M$411</definedName>
    <definedName name="_xlnm.Print_Area" localSheetId="0">공종별집계표!$A$1:$M$27</definedName>
    <definedName name="_xlnm.Print_Area" localSheetId="2">일위대가목록!$A$1:$J$49</definedName>
    <definedName name="_xlnm.Print_Titles" localSheetId="1">공종별내역서!$1:$3</definedName>
    <definedName name="_xlnm.Print_Titles" localSheetId="0">공종별집계표!$1:$4</definedName>
    <definedName name="_xlnm.Print_Titles" localSheetId="2">일위대가목록!$1:$3</definedName>
  </definedNames>
  <calcPr calcId="152511" iterate="1"/>
</workbook>
</file>

<file path=xl/calcChain.xml><?xml version="1.0" encoding="utf-8"?>
<calcChain xmlns="http://schemas.openxmlformats.org/spreadsheetml/2006/main">
  <c r="F210" i="9" l="1"/>
  <c r="H184" i="9"/>
  <c r="H7" i="9"/>
  <c r="J91" i="9"/>
  <c r="J93" i="9"/>
  <c r="J206" i="9"/>
  <c r="H206" i="9"/>
  <c r="F403" i="9"/>
  <c r="H403" i="9"/>
  <c r="J403" i="9"/>
  <c r="K403" i="9"/>
  <c r="F402" i="9"/>
  <c r="H402" i="9"/>
  <c r="J402" i="9"/>
  <c r="K402" i="9"/>
  <c r="F401" i="9"/>
  <c r="H401" i="9"/>
  <c r="J401" i="9"/>
  <c r="K401" i="9"/>
  <c r="F400" i="9"/>
  <c r="H400" i="9"/>
  <c r="J400" i="9"/>
  <c r="K400" i="9"/>
  <c r="F399" i="9"/>
  <c r="H399" i="9"/>
  <c r="J399" i="9"/>
  <c r="K399" i="9"/>
  <c r="F398" i="9"/>
  <c r="H398" i="9"/>
  <c r="J398" i="9"/>
  <c r="K398" i="9"/>
  <c r="F397" i="9"/>
  <c r="H397" i="9"/>
  <c r="J397" i="9"/>
  <c r="K397" i="9"/>
  <c r="F396" i="9"/>
  <c r="H396" i="9"/>
  <c r="J396" i="9"/>
  <c r="K396" i="9"/>
  <c r="F395" i="9"/>
  <c r="H395" i="9"/>
  <c r="J395" i="9"/>
  <c r="K395" i="9"/>
  <c r="F394" i="9"/>
  <c r="H394" i="9"/>
  <c r="J394" i="9"/>
  <c r="K394" i="9"/>
  <c r="F393" i="9"/>
  <c r="H393" i="9"/>
  <c r="J393" i="9"/>
  <c r="K393" i="9"/>
  <c r="F392" i="9"/>
  <c r="H392" i="9"/>
  <c r="J392" i="9"/>
  <c r="K392" i="9"/>
  <c r="F391" i="9"/>
  <c r="H391" i="9"/>
  <c r="J391" i="9"/>
  <c r="K391" i="9"/>
  <c r="F390" i="9"/>
  <c r="H390" i="9"/>
  <c r="J390" i="9"/>
  <c r="K390" i="9"/>
  <c r="F389" i="9"/>
  <c r="H389" i="9"/>
  <c r="H411" i="9" s="1"/>
  <c r="G18" i="10" s="1"/>
  <c r="H18" i="10" s="1"/>
  <c r="J389" i="9"/>
  <c r="K389" i="9"/>
  <c r="F372" i="9"/>
  <c r="H372" i="9"/>
  <c r="J372" i="9"/>
  <c r="K372" i="9"/>
  <c r="F371" i="9"/>
  <c r="H371" i="9"/>
  <c r="J371" i="9"/>
  <c r="K371" i="9"/>
  <c r="F370" i="9"/>
  <c r="H370" i="9"/>
  <c r="J370" i="9"/>
  <c r="K370" i="9"/>
  <c r="F369" i="9"/>
  <c r="H369" i="9"/>
  <c r="J369" i="9"/>
  <c r="K369" i="9"/>
  <c r="F368" i="9"/>
  <c r="H368" i="9"/>
  <c r="J368" i="9"/>
  <c r="K368" i="9"/>
  <c r="F367" i="9"/>
  <c r="H367" i="9"/>
  <c r="J367" i="9"/>
  <c r="K367" i="9"/>
  <c r="F366" i="9"/>
  <c r="H366" i="9"/>
  <c r="J366" i="9"/>
  <c r="K366" i="9"/>
  <c r="F365" i="9"/>
  <c r="H365" i="9"/>
  <c r="J365" i="9"/>
  <c r="K365" i="9"/>
  <c r="F364" i="9"/>
  <c r="H364" i="9"/>
  <c r="J364" i="9"/>
  <c r="K364" i="9"/>
  <c r="F363" i="9"/>
  <c r="H363" i="9"/>
  <c r="J363" i="9"/>
  <c r="K363" i="9"/>
  <c r="F362" i="9"/>
  <c r="H362" i="9"/>
  <c r="J362" i="9"/>
  <c r="K362" i="9"/>
  <c r="F361" i="9"/>
  <c r="H361" i="9"/>
  <c r="J361" i="9"/>
  <c r="K361" i="9"/>
  <c r="F360" i="9"/>
  <c r="H360" i="9"/>
  <c r="J360" i="9"/>
  <c r="K360" i="9"/>
  <c r="F359" i="9"/>
  <c r="H359" i="9"/>
  <c r="J359" i="9"/>
  <c r="K359" i="9"/>
  <c r="F358" i="9"/>
  <c r="H358" i="9"/>
  <c r="J358" i="9"/>
  <c r="K358" i="9"/>
  <c r="F357" i="9"/>
  <c r="H357" i="9"/>
  <c r="J357" i="9"/>
  <c r="K357" i="9"/>
  <c r="F356" i="9"/>
  <c r="H356" i="9"/>
  <c r="J356" i="9"/>
  <c r="K356" i="9"/>
  <c r="F355" i="9"/>
  <c r="H355" i="9"/>
  <c r="J355" i="9"/>
  <c r="K355" i="9"/>
  <c r="F354" i="9"/>
  <c r="H354" i="9"/>
  <c r="J354" i="9"/>
  <c r="K354" i="9"/>
  <c r="F353" i="9"/>
  <c r="H353" i="9"/>
  <c r="J353" i="9"/>
  <c r="K353" i="9"/>
  <c r="F352" i="9"/>
  <c r="H352" i="9"/>
  <c r="J352" i="9"/>
  <c r="K352" i="9"/>
  <c r="F351" i="9"/>
  <c r="H351" i="9"/>
  <c r="J351" i="9"/>
  <c r="K351" i="9"/>
  <c r="F350" i="9"/>
  <c r="H350" i="9"/>
  <c r="J350" i="9"/>
  <c r="K350" i="9"/>
  <c r="F349" i="9"/>
  <c r="H349" i="9"/>
  <c r="J349" i="9"/>
  <c r="K349" i="9"/>
  <c r="F348" i="9"/>
  <c r="H348" i="9"/>
  <c r="J348" i="9"/>
  <c r="K348" i="9"/>
  <c r="F347" i="9"/>
  <c r="H347" i="9"/>
  <c r="J347" i="9"/>
  <c r="K347" i="9"/>
  <c r="F346" i="9"/>
  <c r="H346" i="9"/>
  <c r="J346" i="9"/>
  <c r="K346" i="9"/>
  <c r="F345" i="9"/>
  <c r="H345" i="9"/>
  <c r="J345" i="9"/>
  <c r="K345" i="9"/>
  <c r="F344" i="9"/>
  <c r="H344" i="9"/>
  <c r="J344" i="9"/>
  <c r="K344" i="9"/>
  <c r="F343" i="9"/>
  <c r="H343" i="9"/>
  <c r="J343" i="9"/>
  <c r="K343" i="9"/>
  <c r="F342" i="9"/>
  <c r="H342" i="9"/>
  <c r="J342" i="9"/>
  <c r="K342" i="9"/>
  <c r="F341" i="9"/>
  <c r="H341" i="9"/>
  <c r="J341" i="9"/>
  <c r="K341" i="9"/>
  <c r="F319" i="9"/>
  <c r="H319" i="9"/>
  <c r="J319" i="9"/>
  <c r="K319" i="9"/>
  <c r="F318" i="9"/>
  <c r="H318" i="9"/>
  <c r="J318" i="9"/>
  <c r="K318" i="9"/>
  <c r="F317" i="9"/>
  <c r="H317" i="9"/>
  <c r="J317" i="9"/>
  <c r="K317" i="9"/>
  <c r="F293" i="9"/>
  <c r="F315" i="9" s="1"/>
  <c r="H293" i="9"/>
  <c r="H315" i="9" s="1"/>
  <c r="H14" i="10" s="1"/>
  <c r="J293" i="9"/>
  <c r="J315" i="9" s="1"/>
  <c r="J14" i="10" s="1"/>
  <c r="K293" i="9"/>
  <c r="J283" i="9"/>
  <c r="J282" i="9"/>
  <c r="J281" i="9"/>
  <c r="J279" i="9"/>
  <c r="J278" i="9"/>
  <c r="J277" i="9"/>
  <c r="J276" i="9"/>
  <c r="J275" i="9"/>
  <c r="H274" i="9"/>
  <c r="J274" i="9"/>
  <c r="H273" i="9"/>
  <c r="J273" i="9"/>
  <c r="J272" i="9"/>
  <c r="J271" i="9"/>
  <c r="H270" i="9"/>
  <c r="J270" i="9"/>
  <c r="J269" i="9"/>
  <c r="F245" i="9"/>
  <c r="H245" i="9"/>
  <c r="H267" i="9" s="1"/>
  <c r="H12" i="10" s="1"/>
  <c r="J245" i="9"/>
  <c r="J267" i="9" s="1"/>
  <c r="J12" i="10" s="1"/>
  <c r="K245" i="9"/>
  <c r="H211" i="9"/>
  <c r="J211" i="9"/>
  <c r="H210" i="9"/>
  <c r="J210" i="9"/>
  <c r="K210" i="9"/>
  <c r="F209" i="9"/>
  <c r="H209" i="9"/>
  <c r="F211" i="9" s="1"/>
  <c r="J209" i="9"/>
  <c r="K209" i="9"/>
  <c r="J208" i="9"/>
  <c r="F205" i="9"/>
  <c r="H205" i="9"/>
  <c r="J205" i="9"/>
  <c r="K205" i="9"/>
  <c r="F204" i="9"/>
  <c r="H204" i="9"/>
  <c r="J204" i="9"/>
  <c r="K204" i="9"/>
  <c r="F203" i="9"/>
  <c r="H203" i="9"/>
  <c r="J203" i="9"/>
  <c r="K203" i="9"/>
  <c r="F202" i="9"/>
  <c r="H202" i="9"/>
  <c r="J202" i="9"/>
  <c r="K202" i="9"/>
  <c r="H200" i="9"/>
  <c r="H199" i="9"/>
  <c r="J199" i="9"/>
  <c r="F198" i="9"/>
  <c r="H198" i="9"/>
  <c r="J198" i="9"/>
  <c r="K198" i="9"/>
  <c r="F197" i="9"/>
  <c r="H197" i="9"/>
  <c r="J197" i="9"/>
  <c r="K197" i="9"/>
  <c r="H185" i="9"/>
  <c r="J185" i="9"/>
  <c r="F184" i="9"/>
  <c r="J184" i="9"/>
  <c r="K184" i="9"/>
  <c r="F183" i="9"/>
  <c r="H183" i="9"/>
  <c r="J183" i="9"/>
  <c r="K183" i="9"/>
  <c r="J179" i="9"/>
  <c r="J178" i="9"/>
  <c r="F177" i="9"/>
  <c r="H177" i="9"/>
  <c r="J177" i="9"/>
  <c r="K177" i="9"/>
  <c r="F176" i="9"/>
  <c r="H176" i="9"/>
  <c r="J176" i="9"/>
  <c r="K176" i="9"/>
  <c r="F175" i="9"/>
  <c r="H175" i="9"/>
  <c r="J175" i="9"/>
  <c r="K175" i="9"/>
  <c r="F174" i="9"/>
  <c r="H174" i="9"/>
  <c r="J174" i="9"/>
  <c r="K174" i="9"/>
  <c r="F173" i="9"/>
  <c r="H173" i="9"/>
  <c r="J173" i="9"/>
  <c r="K173" i="9"/>
  <c r="F172" i="9"/>
  <c r="H172" i="9"/>
  <c r="J172" i="9"/>
  <c r="K172" i="9"/>
  <c r="F171" i="9"/>
  <c r="H171" i="9"/>
  <c r="J171" i="9"/>
  <c r="K171" i="9"/>
  <c r="F170" i="9"/>
  <c r="H170" i="9"/>
  <c r="J170" i="9"/>
  <c r="K170" i="9"/>
  <c r="F169" i="9"/>
  <c r="H169" i="9"/>
  <c r="J169" i="9"/>
  <c r="K169" i="9"/>
  <c r="F168" i="9"/>
  <c r="H168" i="9"/>
  <c r="J168" i="9"/>
  <c r="K168" i="9"/>
  <c r="F167" i="9"/>
  <c r="H167" i="9"/>
  <c r="J167" i="9"/>
  <c r="K167" i="9"/>
  <c r="F166" i="9"/>
  <c r="H166" i="9"/>
  <c r="J166" i="9"/>
  <c r="K166" i="9"/>
  <c r="F165" i="9"/>
  <c r="H165" i="9"/>
  <c r="J165" i="9"/>
  <c r="K165" i="9"/>
  <c r="F164" i="9"/>
  <c r="H164" i="9"/>
  <c r="J164" i="9"/>
  <c r="K164" i="9"/>
  <c r="F163" i="9"/>
  <c r="H163" i="9"/>
  <c r="J163" i="9"/>
  <c r="K163" i="9"/>
  <c r="F162" i="9"/>
  <c r="H162" i="9"/>
  <c r="J162" i="9"/>
  <c r="K162" i="9"/>
  <c r="F161" i="9"/>
  <c r="H161" i="9"/>
  <c r="J161" i="9"/>
  <c r="K161" i="9"/>
  <c r="F160" i="9"/>
  <c r="H160" i="9"/>
  <c r="J160" i="9"/>
  <c r="K160" i="9"/>
  <c r="F159" i="9"/>
  <c r="H159" i="9"/>
  <c r="J159" i="9"/>
  <c r="K159" i="9"/>
  <c r="F158" i="9"/>
  <c r="H158" i="9"/>
  <c r="J158" i="9"/>
  <c r="K158" i="9"/>
  <c r="F157" i="9"/>
  <c r="H157" i="9"/>
  <c r="J157" i="9"/>
  <c r="K157" i="9"/>
  <c r="F156" i="9"/>
  <c r="H156" i="9"/>
  <c r="J156" i="9"/>
  <c r="K156" i="9"/>
  <c r="H155" i="9"/>
  <c r="J155" i="9"/>
  <c r="H154" i="9"/>
  <c r="J154" i="9"/>
  <c r="H153" i="9"/>
  <c r="J153" i="9"/>
  <c r="H152" i="9"/>
  <c r="J152" i="9"/>
  <c r="F151" i="9"/>
  <c r="H151" i="9"/>
  <c r="J151" i="9"/>
  <c r="K151" i="9"/>
  <c r="F150" i="9"/>
  <c r="K152" i="9" s="1"/>
  <c r="H150" i="9"/>
  <c r="J150" i="9"/>
  <c r="K150" i="9"/>
  <c r="F149" i="9"/>
  <c r="H149" i="9"/>
  <c r="J149" i="9"/>
  <c r="K149" i="9"/>
  <c r="H141" i="9"/>
  <c r="J141" i="9"/>
  <c r="F140" i="9"/>
  <c r="H140" i="9"/>
  <c r="J140" i="9"/>
  <c r="K140" i="9"/>
  <c r="F139" i="9"/>
  <c r="H139" i="9"/>
  <c r="K141" i="9" s="1"/>
  <c r="J139" i="9"/>
  <c r="K139" i="9"/>
  <c r="F136" i="9"/>
  <c r="H136" i="9"/>
  <c r="J136" i="9"/>
  <c r="K136" i="9"/>
  <c r="F135" i="9"/>
  <c r="H135" i="9"/>
  <c r="J135" i="9"/>
  <c r="K135" i="9"/>
  <c r="F134" i="9"/>
  <c r="H134" i="9"/>
  <c r="J134" i="9"/>
  <c r="K134" i="9"/>
  <c r="F133" i="9"/>
  <c r="H133" i="9"/>
  <c r="J133" i="9"/>
  <c r="K133" i="9"/>
  <c r="F132" i="9"/>
  <c r="H132" i="9"/>
  <c r="J132" i="9"/>
  <c r="K132" i="9"/>
  <c r="F131" i="9"/>
  <c r="H131" i="9"/>
  <c r="J131" i="9"/>
  <c r="K131" i="9"/>
  <c r="F130" i="9"/>
  <c r="H130" i="9"/>
  <c r="J130" i="9"/>
  <c r="K130" i="9"/>
  <c r="F129" i="9"/>
  <c r="H129" i="9"/>
  <c r="J129" i="9"/>
  <c r="K129" i="9"/>
  <c r="F128" i="9"/>
  <c r="H128" i="9"/>
  <c r="J128" i="9"/>
  <c r="K128" i="9"/>
  <c r="F127" i="9"/>
  <c r="H127" i="9"/>
  <c r="J127" i="9"/>
  <c r="K127" i="9"/>
  <c r="F126" i="9"/>
  <c r="H126" i="9"/>
  <c r="J126" i="9"/>
  <c r="K126" i="9"/>
  <c r="F125" i="9"/>
  <c r="H125" i="9"/>
  <c r="J125" i="9"/>
  <c r="K125" i="9"/>
  <c r="F124" i="9"/>
  <c r="H124" i="9"/>
  <c r="J124" i="9"/>
  <c r="K124" i="9"/>
  <c r="F123" i="9"/>
  <c r="H123" i="9"/>
  <c r="J123" i="9"/>
  <c r="K123" i="9"/>
  <c r="F122" i="9"/>
  <c r="H122" i="9"/>
  <c r="J122" i="9"/>
  <c r="K122" i="9"/>
  <c r="F121" i="9"/>
  <c r="H121" i="9"/>
  <c r="J121" i="9"/>
  <c r="K121" i="9"/>
  <c r="F120" i="9"/>
  <c r="H120" i="9"/>
  <c r="J120" i="9"/>
  <c r="K120" i="9"/>
  <c r="F119" i="9"/>
  <c r="H119" i="9"/>
  <c r="J119" i="9"/>
  <c r="K119" i="9"/>
  <c r="F118" i="9"/>
  <c r="H118" i="9"/>
  <c r="J118" i="9"/>
  <c r="K118" i="9"/>
  <c r="F117" i="9"/>
  <c r="H117" i="9"/>
  <c r="J117" i="9"/>
  <c r="K117" i="9"/>
  <c r="F116" i="9"/>
  <c r="H116" i="9"/>
  <c r="J116" i="9"/>
  <c r="K116" i="9"/>
  <c r="F115" i="9"/>
  <c r="H115" i="9"/>
  <c r="J115" i="9"/>
  <c r="K115" i="9"/>
  <c r="F114" i="9"/>
  <c r="H114" i="9"/>
  <c r="J114" i="9"/>
  <c r="K114" i="9"/>
  <c r="F113" i="9"/>
  <c r="H113" i="9"/>
  <c r="J113" i="9"/>
  <c r="K113" i="9"/>
  <c r="F112" i="9"/>
  <c r="H112" i="9"/>
  <c r="J112" i="9"/>
  <c r="K112" i="9"/>
  <c r="F111" i="9"/>
  <c r="H111" i="9"/>
  <c r="J111" i="9"/>
  <c r="K111" i="9"/>
  <c r="F110" i="9"/>
  <c r="H110" i="9"/>
  <c r="J110" i="9"/>
  <c r="K110" i="9"/>
  <c r="F109" i="9"/>
  <c r="H109" i="9"/>
  <c r="J109" i="9"/>
  <c r="K109" i="9"/>
  <c r="F108" i="9"/>
  <c r="H108" i="9"/>
  <c r="J108" i="9"/>
  <c r="K108" i="9"/>
  <c r="F107" i="9"/>
  <c r="H107" i="9"/>
  <c r="J107" i="9"/>
  <c r="K107" i="9"/>
  <c r="F106" i="9"/>
  <c r="H106" i="9"/>
  <c r="J106" i="9"/>
  <c r="K106" i="9"/>
  <c r="F105" i="9"/>
  <c r="H105" i="9"/>
  <c r="J105" i="9"/>
  <c r="K105" i="9"/>
  <c r="F104" i="9"/>
  <c r="H104" i="9"/>
  <c r="J104" i="9"/>
  <c r="K104" i="9"/>
  <c r="F103" i="9"/>
  <c r="H103" i="9"/>
  <c r="J103" i="9"/>
  <c r="K103" i="9"/>
  <c r="F102" i="9"/>
  <c r="H102" i="9"/>
  <c r="J102" i="9"/>
  <c r="K102" i="9"/>
  <c r="F101" i="9"/>
  <c r="H101" i="9"/>
  <c r="J101" i="9"/>
  <c r="K101" i="9"/>
  <c r="F100" i="9"/>
  <c r="H100" i="9"/>
  <c r="J100" i="9"/>
  <c r="K100" i="9"/>
  <c r="F99" i="9"/>
  <c r="H99" i="9"/>
  <c r="J99" i="9"/>
  <c r="K99" i="9"/>
  <c r="J97" i="9"/>
  <c r="H91" i="9"/>
  <c r="H89" i="9"/>
  <c r="J89" i="9"/>
  <c r="H88" i="9"/>
  <c r="J88" i="9"/>
  <c r="H87" i="9"/>
  <c r="J87" i="9"/>
  <c r="H86" i="9"/>
  <c r="J86" i="9"/>
  <c r="J85" i="9"/>
  <c r="H84" i="9"/>
  <c r="J84" i="9"/>
  <c r="H83" i="9"/>
  <c r="J83" i="9"/>
  <c r="F82" i="9"/>
  <c r="H82" i="9"/>
  <c r="J82" i="9"/>
  <c r="K82" i="9"/>
  <c r="F81" i="9"/>
  <c r="H81" i="9"/>
  <c r="J81" i="9"/>
  <c r="K81" i="9"/>
  <c r="F80" i="9"/>
  <c r="H80" i="9"/>
  <c r="J80" i="9"/>
  <c r="K80" i="9"/>
  <c r="F79" i="9"/>
  <c r="H79" i="9"/>
  <c r="J79" i="9"/>
  <c r="K79" i="9"/>
  <c r="F78" i="9"/>
  <c r="H78" i="9"/>
  <c r="J78" i="9"/>
  <c r="K78" i="9"/>
  <c r="F77" i="9"/>
  <c r="H77" i="9"/>
  <c r="J77" i="9"/>
  <c r="K77" i="9"/>
  <c r="H53" i="9"/>
  <c r="J53" i="9"/>
  <c r="F52" i="9"/>
  <c r="H52" i="9"/>
  <c r="J52" i="9"/>
  <c r="K52" i="9"/>
  <c r="F51" i="9"/>
  <c r="H51" i="9"/>
  <c r="F53" i="9" s="1"/>
  <c r="J51" i="9"/>
  <c r="K51" i="9"/>
  <c r="F50" i="9"/>
  <c r="H50" i="9"/>
  <c r="J50" i="9"/>
  <c r="K50" i="9"/>
  <c r="F49" i="9"/>
  <c r="H49" i="9"/>
  <c r="J49" i="9"/>
  <c r="K49" i="9"/>
  <c r="F48" i="9"/>
  <c r="H48" i="9"/>
  <c r="J48" i="9"/>
  <c r="K48" i="9"/>
  <c r="F47" i="9"/>
  <c r="H47" i="9"/>
  <c r="J47" i="9"/>
  <c r="K47" i="9"/>
  <c r="F46" i="9"/>
  <c r="H46" i="9"/>
  <c r="J46" i="9"/>
  <c r="K46" i="9"/>
  <c r="F45" i="9"/>
  <c r="H45" i="9"/>
  <c r="J45" i="9"/>
  <c r="K45" i="9"/>
  <c r="F44" i="9"/>
  <c r="H44" i="9"/>
  <c r="J44" i="9"/>
  <c r="K44" i="9"/>
  <c r="F43" i="9"/>
  <c r="H43" i="9"/>
  <c r="J43" i="9"/>
  <c r="K43" i="9"/>
  <c r="F42" i="9"/>
  <c r="H42" i="9"/>
  <c r="J42" i="9"/>
  <c r="K42" i="9"/>
  <c r="F41" i="9"/>
  <c r="H41" i="9"/>
  <c r="J41" i="9"/>
  <c r="K41" i="9"/>
  <c r="F40" i="9"/>
  <c r="H40" i="9"/>
  <c r="J40" i="9"/>
  <c r="K40" i="9"/>
  <c r="F39" i="9"/>
  <c r="H39" i="9"/>
  <c r="J39" i="9"/>
  <c r="K39" i="9"/>
  <c r="F38" i="9"/>
  <c r="H38" i="9"/>
  <c r="J38" i="9"/>
  <c r="K38" i="9"/>
  <c r="F37" i="9"/>
  <c r="H37" i="9"/>
  <c r="J37" i="9"/>
  <c r="K37" i="9"/>
  <c r="F36" i="9"/>
  <c r="H36" i="9"/>
  <c r="J36" i="9"/>
  <c r="K36" i="9"/>
  <c r="F35" i="9"/>
  <c r="H35" i="9"/>
  <c r="J35" i="9"/>
  <c r="K35" i="9"/>
  <c r="F34" i="9"/>
  <c r="H34" i="9"/>
  <c r="J34" i="9"/>
  <c r="K34" i="9"/>
  <c r="F33" i="9"/>
  <c r="H33" i="9"/>
  <c r="J33" i="9"/>
  <c r="K33" i="9"/>
  <c r="F32" i="9"/>
  <c r="H32" i="9"/>
  <c r="J32" i="9"/>
  <c r="K32" i="9"/>
  <c r="F31" i="9"/>
  <c r="H31" i="9"/>
  <c r="J31" i="9"/>
  <c r="K31" i="9"/>
  <c r="F30" i="9"/>
  <c r="H30" i="9"/>
  <c r="J30" i="9"/>
  <c r="K30" i="9"/>
  <c r="F29" i="9"/>
  <c r="H29" i="9"/>
  <c r="J29" i="9"/>
  <c r="K29" i="9"/>
  <c r="H8" i="9"/>
  <c r="J8" i="9"/>
  <c r="F7" i="9"/>
  <c r="K7" i="9"/>
  <c r="F6" i="9"/>
  <c r="H6" i="9"/>
  <c r="J6" i="9"/>
  <c r="K6" i="9"/>
  <c r="F5" i="9"/>
  <c r="H5" i="9"/>
  <c r="J5" i="9"/>
  <c r="K5" i="9"/>
  <c r="F339" i="9" l="1"/>
  <c r="J339" i="9"/>
  <c r="J15" i="10" s="1"/>
  <c r="L53" i="9"/>
  <c r="H339" i="9"/>
  <c r="H15" i="10" s="1"/>
  <c r="L40" i="9"/>
  <c r="F83" i="9"/>
  <c r="L83" i="9" s="1"/>
  <c r="F199" i="9"/>
  <c r="L199" i="9" s="1"/>
  <c r="J387" i="9"/>
  <c r="J17" i="10" s="1"/>
  <c r="L202" i="9"/>
  <c r="F411" i="9"/>
  <c r="J182" i="9"/>
  <c r="J181" i="9"/>
  <c r="J201" i="9"/>
  <c r="J94" i="9"/>
  <c r="L161" i="9"/>
  <c r="L211" i="9"/>
  <c r="J411" i="9"/>
  <c r="I18" i="10" s="1"/>
  <c r="J18" i="10" s="1"/>
  <c r="H137" i="9"/>
  <c r="H181" i="9"/>
  <c r="L163" i="9"/>
  <c r="J222" i="9"/>
  <c r="H98" i="9"/>
  <c r="H269" i="9"/>
  <c r="F8" i="9"/>
  <c r="J96" i="9"/>
  <c r="J92" i="9"/>
  <c r="H97" i="9"/>
  <c r="J90" i="9"/>
  <c r="H208" i="9"/>
  <c r="H275" i="9"/>
  <c r="H276" i="9"/>
  <c r="H277" i="9"/>
  <c r="H278" i="9"/>
  <c r="H279" i="9"/>
  <c r="J200" i="9"/>
  <c r="H85" i="9"/>
  <c r="H222" i="9"/>
  <c r="J95" i="9"/>
  <c r="J98" i="9"/>
  <c r="H92" i="9"/>
  <c r="H272" i="9"/>
  <c r="J280" i="9"/>
  <c r="J291" i="9" s="1"/>
  <c r="J13" i="10" s="1"/>
  <c r="H179" i="9"/>
  <c r="H280" i="9"/>
  <c r="J137" i="9"/>
  <c r="F185" i="9"/>
  <c r="L185" i="9" s="1"/>
  <c r="J75" i="9"/>
  <c r="J7" i="10" s="1"/>
  <c r="J7" i="9"/>
  <c r="J27" i="9" s="1"/>
  <c r="J6" i="10" s="1"/>
  <c r="H27" i="9"/>
  <c r="H6" i="10" s="1"/>
  <c r="L403" i="9"/>
  <c r="L402" i="9"/>
  <c r="L401" i="9"/>
  <c r="L400" i="9"/>
  <c r="L399" i="9"/>
  <c r="L398" i="9"/>
  <c r="L397" i="9"/>
  <c r="L396" i="9"/>
  <c r="L395" i="9"/>
  <c r="L394" i="9"/>
  <c r="L393" i="9"/>
  <c r="L392" i="9"/>
  <c r="L391" i="9"/>
  <c r="L390" i="9"/>
  <c r="J16" i="10"/>
  <c r="F18" i="10"/>
  <c r="L389" i="9"/>
  <c r="L372" i="9"/>
  <c r="L371" i="9"/>
  <c r="L370" i="9"/>
  <c r="L369" i="9"/>
  <c r="L368" i="9"/>
  <c r="L367" i="9"/>
  <c r="L366" i="9"/>
  <c r="L365" i="9"/>
  <c r="L364" i="9"/>
  <c r="L363" i="9"/>
  <c r="L362" i="9"/>
  <c r="L361" i="9"/>
  <c r="L360" i="9"/>
  <c r="L359" i="9"/>
  <c r="L358" i="9"/>
  <c r="L357" i="9"/>
  <c r="L356" i="9"/>
  <c r="L355" i="9"/>
  <c r="L354" i="9"/>
  <c r="L353" i="9"/>
  <c r="L352" i="9"/>
  <c r="L351" i="9"/>
  <c r="L350" i="9"/>
  <c r="L349" i="9"/>
  <c r="L348" i="9"/>
  <c r="L347" i="9"/>
  <c r="L346" i="9"/>
  <c r="F387" i="9"/>
  <c r="F17" i="10" s="1"/>
  <c r="L345" i="9"/>
  <c r="L344" i="9"/>
  <c r="L343" i="9"/>
  <c r="L342" i="9"/>
  <c r="L341" i="9"/>
  <c r="H387" i="9"/>
  <c r="H17" i="10" s="1"/>
  <c r="H16" i="10" s="1"/>
  <c r="L319" i="9"/>
  <c r="L318" i="9"/>
  <c r="K15" i="10"/>
  <c r="F15" i="10"/>
  <c r="L317" i="9"/>
  <c r="F14" i="10"/>
  <c r="L14" i="10" s="1"/>
  <c r="T14" i="10" s="1"/>
  <c r="K14" i="10"/>
  <c r="L293" i="9"/>
  <c r="L315" i="9" s="1"/>
  <c r="L245" i="9"/>
  <c r="L267" i="9" s="1"/>
  <c r="F267" i="9"/>
  <c r="L210" i="9"/>
  <c r="L209" i="9"/>
  <c r="L205" i="9"/>
  <c r="L204" i="9"/>
  <c r="L203" i="9"/>
  <c r="L198" i="9"/>
  <c r="K211" i="9"/>
  <c r="L197" i="9"/>
  <c r="L184" i="9"/>
  <c r="L183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2" i="9"/>
  <c r="L160" i="9"/>
  <c r="L159" i="9"/>
  <c r="L158" i="9"/>
  <c r="L157" i="9"/>
  <c r="L156" i="9"/>
  <c r="L151" i="9"/>
  <c r="L150" i="9"/>
  <c r="K185" i="9"/>
  <c r="L149" i="9"/>
  <c r="L140" i="9"/>
  <c r="L139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82" i="9"/>
  <c r="L81" i="9"/>
  <c r="L80" i="9"/>
  <c r="L79" i="9"/>
  <c r="L78" i="9"/>
  <c r="F141" i="9"/>
  <c r="L141" i="9" s="1"/>
  <c r="L77" i="9"/>
  <c r="L52" i="9"/>
  <c r="L51" i="9"/>
  <c r="L50" i="9"/>
  <c r="L49" i="9"/>
  <c r="L48" i="9"/>
  <c r="L47" i="9"/>
  <c r="L46" i="9"/>
  <c r="L45" i="9"/>
  <c r="L44" i="9"/>
  <c r="L43" i="9"/>
  <c r="L42" i="9"/>
  <c r="L41" i="9"/>
  <c r="L39" i="9"/>
  <c r="L38" i="9"/>
  <c r="L37" i="9"/>
  <c r="L36" i="9"/>
  <c r="L35" i="9"/>
  <c r="L34" i="9"/>
  <c r="L33" i="9"/>
  <c r="L32" i="9"/>
  <c r="L31" i="9"/>
  <c r="H75" i="9"/>
  <c r="H7" i="10" s="1"/>
  <c r="L30" i="9"/>
  <c r="L29" i="9"/>
  <c r="F75" i="9"/>
  <c r="L6" i="9"/>
  <c r="K8" i="9"/>
  <c r="L8" i="9"/>
  <c r="L5" i="9"/>
  <c r="F27" i="9"/>
  <c r="H178" i="9"/>
  <c r="H182" i="9"/>
  <c r="H282" i="9"/>
  <c r="H281" i="9"/>
  <c r="H271" i="9"/>
  <c r="H283" i="9"/>
  <c r="H90" i="9"/>
  <c r="H96" i="9"/>
  <c r="H95" i="9"/>
  <c r="H93" i="9"/>
  <c r="J221" i="9"/>
  <c r="J243" i="9" s="1"/>
  <c r="J11" i="10" s="1"/>
  <c r="H221" i="9"/>
  <c r="L15" i="10"/>
  <c r="T15" i="10" s="1"/>
  <c r="K199" i="9"/>
  <c r="F152" i="9"/>
  <c r="L152" i="9" s="1"/>
  <c r="K83" i="9"/>
  <c r="K53" i="9"/>
  <c r="L18" i="10" l="1"/>
  <c r="K18" i="10"/>
  <c r="L7" i="9"/>
  <c r="L339" i="9"/>
  <c r="H291" i="9"/>
  <c r="H13" i="10" s="1"/>
  <c r="H243" i="9"/>
  <c r="H11" i="10" s="1"/>
  <c r="J180" i="9"/>
  <c r="J195" i="9" s="1"/>
  <c r="J9" i="10" s="1"/>
  <c r="J207" i="9"/>
  <c r="J219" i="9" s="1"/>
  <c r="J10" i="10" s="1"/>
  <c r="J138" i="9"/>
  <c r="J147" i="9" s="1"/>
  <c r="J8" i="10" s="1"/>
  <c r="K155" i="9"/>
  <c r="F155" i="9"/>
  <c r="L155" i="9" s="1"/>
  <c r="H94" i="9"/>
  <c r="H201" i="9"/>
  <c r="H138" i="9"/>
  <c r="H180" i="9"/>
  <c r="H195" i="9" s="1"/>
  <c r="H9" i="10" s="1"/>
  <c r="H207" i="9"/>
  <c r="L411" i="9"/>
  <c r="L387" i="9"/>
  <c r="L17" i="10"/>
  <c r="K16" i="10"/>
  <c r="K17" i="10"/>
  <c r="K12" i="10"/>
  <c r="F12" i="10"/>
  <c r="L12" i="10" s="1"/>
  <c r="J5" i="10"/>
  <c r="J27" i="10" s="1"/>
  <c r="L75" i="9"/>
  <c r="F7" i="10"/>
  <c r="L7" i="10" s="1"/>
  <c r="K7" i="10"/>
  <c r="L27" i="9"/>
  <c r="F6" i="10"/>
  <c r="K6" i="10"/>
  <c r="H147" i="9" l="1"/>
  <c r="H8" i="10" s="1"/>
  <c r="K271" i="9"/>
  <c r="F271" i="9"/>
  <c r="L271" i="9" s="1"/>
  <c r="K206" i="9"/>
  <c r="F206" i="9"/>
  <c r="L206" i="9" s="1"/>
  <c r="H219" i="9"/>
  <c r="H10" i="10" s="1"/>
  <c r="H5" i="10" s="1"/>
  <c r="F16" i="10"/>
  <c r="L16" i="10" s="1"/>
  <c r="T16" i="10" s="1"/>
  <c r="L6" i="10"/>
  <c r="H27" i="10" l="1"/>
  <c r="K92" i="9"/>
  <c r="F92" i="9"/>
  <c r="L92" i="9" s="1"/>
  <c r="K222" i="9"/>
  <c r="F222" i="9"/>
  <c r="L222" i="9" s="1"/>
  <c r="K85" i="9" l="1"/>
  <c r="F85" i="9"/>
  <c r="L85" i="9" s="1"/>
  <c r="K275" i="9"/>
  <c r="F275" i="9"/>
  <c r="L275" i="9" s="1"/>
  <c r="K276" i="9"/>
  <c r="F276" i="9"/>
  <c r="L276" i="9" s="1"/>
  <c r="K269" i="9"/>
  <c r="F269" i="9"/>
  <c r="K279" i="9"/>
  <c r="F279" i="9"/>
  <c r="L279" i="9" s="1"/>
  <c r="K274" i="9"/>
  <c r="F274" i="9"/>
  <c r="L274" i="9" s="1"/>
  <c r="K89" i="9"/>
  <c r="F89" i="9"/>
  <c r="L89" i="9" s="1"/>
  <c r="K154" i="9"/>
  <c r="F154" i="9"/>
  <c r="L154" i="9" s="1"/>
  <c r="K179" i="9"/>
  <c r="F179" i="9"/>
  <c r="L179" i="9" s="1"/>
  <c r="K280" i="9"/>
  <c r="F280" i="9"/>
  <c r="L280" i="9" s="1"/>
  <c r="K97" i="9"/>
  <c r="F97" i="9"/>
  <c r="L97" i="9" s="1"/>
  <c r="K277" i="9"/>
  <c r="F277" i="9"/>
  <c r="L277" i="9" s="1"/>
  <c r="K278" i="9"/>
  <c r="F278" i="9"/>
  <c r="L278" i="9" s="1"/>
  <c r="K272" i="9"/>
  <c r="F272" i="9"/>
  <c r="L272" i="9" s="1"/>
  <c r="K153" i="9"/>
  <c r="F153" i="9"/>
  <c r="K200" i="9"/>
  <c r="F200" i="9"/>
  <c r="K86" i="9" l="1"/>
  <c r="F86" i="9"/>
  <c r="L86" i="9" s="1"/>
  <c r="K273" i="9"/>
  <c r="F273" i="9"/>
  <c r="L273" i="9" s="1"/>
  <c r="K91" i="9"/>
  <c r="F91" i="9"/>
  <c r="L91" i="9" s="1"/>
  <c r="K283" i="9"/>
  <c r="F283" i="9"/>
  <c r="L283" i="9" s="1"/>
  <c r="K98" i="9"/>
  <c r="F98" i="9"/>
  <c r="L98" i="9" s="1"/>
  <c r="F178" i="9"/>
  <c r="L178" i="9" s="1"/>
  <c r="K178" i="9"/>
  <c r="L153" i="9"/>
  <c r="K201" i="9"/>
  <c r="F201" i="9"/>
  <c r="L201" i="9" s="1"/>
  <c r="K88" i="9"/>
  <c r="F88" i="9"/>
  <c r="L88" i="9" s="1"/>
  <c r="K94" i="9"/>
  <c r="F94" i="9"/>
  <c r="L94" i="9" s="1"/>
  <c r="K95" i="9"/>
  <c r="F95" i="9"/>
  <c r="L95" i="9" s="1"/>
  <c r="K282" i="9"/>
  <c r="F282" i="9"/>
  <c r="L282" i="9" s="1"/>
  <c r="K208" i="9"/>
  <c r="F208" i="9"/>
  <c r="L208" i="9" s="1"/>
  <c r="K281" i="9"/>
  <c r="F281" i="9"/>
  <c r="L281" i="9" s="1"/>
  <c r="L269" i="9"/>
  <c r="K270" i="9"/>
  <c r="F270" i="9"/>
  <c r="L270" i="9" s="1"/>
  <c r="L200" i="9"/>
  <c r="K93" i="9"/>
  <c r="F93" i="9"/>
  <c r="L93" i="9" s="1"/>
  <c r="K96" i="9"/>
  <c r="F96" i="9"/>
  <c r="L96" i="9" s="1"/>
  <c r="K90" i="9"/>
  <c r="F90" i="9"/>
  <c r="L90" i="9" s="1"/>
  <c r="K84" i="9"/>
  <c r="F84" i="9"/>
  <c r="K87" i="9"/>
  <c r="F87" i="9"/>
  <c r="L87" i="9" s="1"/>
  <c r="L291" i="9" l="1"/>
  <c r="K207" i="9"/>
  <c r="F207" i="9"/>
  <c r="K137" i="9"/>
  <c r="F137" i="9"/>
  <c r="L137" i="9" s="1"/>
  <c r="F291" i="9"/>
  <c r="K181" i="9"/>
  <c r="F181" i="9"/>
  <c r="L181" i="9" s="1"/>
  <c r="L84" i="9"/>
  <c r="K180" i="9"/>
  <c r="F180" i="9"/>
  <c r="K138" i="9"/>
  <c r="F138" i="9"/>
  <c r="L138" i="9" s="1"/>
  <c r="K182" i="9"/>
  <c r="F182" i="9"/>
  <c r="L182" i="9" s="1"/>
  <c r="F13" i="10" l="1"/>
  <c r="L13" i="10" s="1"/>
  <c r="K13" i="10"/>
  <c r="L180" i="9"/>
  <c r="L195" i="9" s="1"/>
  <c r="F195" i="9"/>
  <c r="F147" i="9"/>
  <c r="L207" i="9"/>
  <c r="L219" i="9" s="1"/>
  <c r="F219" i="9"/>
  <c r="L147" i="9"/>
  <c r="K9" i="10" l="1"/>
  <c r="F9" i="10"/>
  <c r="L9" i="10" s="1"/>
  <c r="K8" i="10"/>
  <c r="F8" i="10"/>
  <c r="F10" i="10"/>
  <c r="L10" i="10" s="1"/>
  <c r="K10" i="10"/>
  <c r="K221" i="9"/>
  <c r="F221" i="9"/>
  <c r="F243" i="9" l="1"/>
  <c r="L221" i="9"/>
  <c r="L243" i="9" s="1"/>
  <c r="L8" i="10"/>
  <c r="F11" i="10" l="1"/>
  <c r="K11" i="10"/>
  <c r="L11" i="10" l="1"/>
  <c r="F5" i="10" l="1"/>
  <c r="K5" i="10"/>
  <c r="F27" i="10" l="1"/>
  <c r="L5" i="10"/>
  <c r="L27" i="10" s="1"/>
</calcChain>
</file>

<file path=xl/sharedStrings.xml><?xml version="1.0" encoding="utf-8"?>
<sst xmlns="http://schemas.openxmlformats.org/spreadsheetml/2006/main" count="3739" uniqueCount="829">
  <si>
    <t>공 종 별 집 계 표</t>
  </si>
  <si>
    <t>[ 서산노인전문병원 치매요양병원 리모델링공사(기계)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</si>
  <si>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</si>
  <si>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</si>
  <si>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</si>
  <si>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</si>
  <si>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</si>
  <si>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</si>
  <si>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</si>
  <si>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</si>
  <si>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</si>
  <si>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</si>
  <si>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</si>
  <si>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</si>
  <si>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</si>
  <si>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</si>
  <si>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</si>
  <si>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</si>
  <si>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</si>
  <si>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</si>
  <si>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</si>
  <si>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</si>
  <si>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</si>
  <si>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</si>
  <si>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</si>
  <si>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</si>
  <si>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</si>
  <si>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</si>
  <si>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</si>
  <si>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</si>
  <si>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</si>
  <si>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</si>
  <si>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</si>
  <si>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</si>
  <si>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</si>
  <si>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</si>
  <si>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</si>
  <si>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</si>
  <si>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</si>
  <si>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</si>
  <si>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</si>
  <si>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</si>
  <si>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</si>
  <si>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</si>
  <si>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</si>
  <si>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</si>
  <si>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</si>
  <si>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</si>
  <si>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</si>
  <si>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</si>
  <si>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</si>
  <si>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서산노인전문병원 치매요양병원 리모델링공사(기계)</t>
  </si>
  <si>
    <t/>
  </si>
  <si>
    <t>01</t>
  </si>
  <si>
    <t>0101  장비설치공사</t>
  </si>
  <si>
    <t>0101</t>
  </si>
  <si>
    <t>씨로코팬</t>
  </si>
  <si>
    <t>#5.0SS*2.2KW</t>
  </si>
  <si>
    <t>대</t>
  </si>
  <si>
    <t>44E258F6617FCDC433BA97CD84ADC30BE5452</t>
  </si>
  <si>
    <t>F</t>
  </si>
  <si>
    <t>T</t>
  </si>
  <si>
    <t>010144E258F6617FCDC433BA97CD84ADC30BE5452</t>
  </si>
  <si>
    <t>보통인부</t>
  </si>
  <si>
    <t>일반공사 직종</t>
  </si>
  <si>
    <t>인</t>
  </si>
  <si>
    <t>458558A421781FA3430A5781D6A9211D4F3F1</t>
  </si>
  <si>
    <t>0101458558A421781FA3430A5781D6A9211D4F3F1</t>
  </si>
  <si>
    <t>기계설비공</t>
  </si>
  <si>
    <t>458558A421781FA3430A5781D6A9211D4F646</t>
  </si>
  <si>
    <t>0101458558A421781FA3430A5781D6A9211D4F646</t>
  </si>
  <si>
    <t>공구손료</t>
  </si>
  <si>
    <t>인력품의 2%</t>
  </si>
  <si>
    <t>식</t>
  </si>
  <si>
    <t>44435168317D4C4143E97D55287001</t>
  </si>
  <si>
    <t>010144435168317D4C4143E97D55287001</t>
  </si>
  <si>
    <t>[ 합           계 ]</t>
  </si>
  <si>
    <t>TOTAL</t>
  </si>
  <si>
    <t>0102  위생기구설치공사</t>
  </si>
  <si>
    <t>0102</t>
  </si>
  <si>
    <t>대변기</t>
  </si>
  <si>
    <t>KSVC910C</t>
  </si>
  <si>
    <t>조</t>
  </si>
  <si>
    <t>42705E976170E8DEA31724A722D6DC02810E3</t>
  </si>
  <si>
    <t>010242705E976170E8DEA31724A722D6DC02810E3</t>
  </si>
  <si>
    <t>장애우손잡이</t>
  </si>
  <si>
    <t>대변기용(다용도)</t>
  </si>
  <si>
    <t>개</t>
  </si>
  <si>
    <t>42705FBC4172DDA013F5356302CF3669AE130</t>
  </si>
  <si>
    <t>010242705FBC4172DDA013F5356302CF3669AE130</t>
  </si>
  <si>
    <t>대변기용(가동식)</t>
  </si>
  <si>
    <t>42705FBC4172DDA013F5356302CF3669AE133</t>
  </si>
  <si>
    <t>010242705FBC4172DDA013F5356302CF3669AE133</t>
  </si>
  <si>
    <t>비데</t>
  </si>
  <si>
    <t>자동물내림비데</t>
  </si>
  <si>
    <t>42705E976170E8DEA31724A722D6DC3F8D39D</t>
  </si>
  <si>
    <t>010242705E976170E8DEA31724A722D6DC3F8D39D</t>
  </si>
  <si>
    <t>소변기(전자감응식-트랩내장형)</t>
  </si>
  <si>
    <t>KSU-312</t>
  </si>
  <si>
    <t>42705E976170E8DEA3171A033978299CC8A88</t>
  </si>
  <si>
    <t>010242705E976170E8DEA3171A033978299CC8A88</t>
  </si>
  <si>
    <t>소변기용</t>
  </si>
  <si>
    <t>42705FBC4172DDA013F5356302CF3669AE132</t>
  </si>
  <si>
    <t>010242705FBC4172DDA013F5356302CF3669AE132</t>
  </si>
  <si>
    <t>세면기(각형)</t>
  </si>
  <si>
    <t>KSL 610,(샤워겸용수전및부속포함)</t>
  </si>
  <si>
    <t>42705E976170E8DEA31736DA01F3BE036BC4D</t>
  </si>
  <si>
    <t>010242705E976170E8DEA31736DA01F3BE036BC4D</t>
  </si>
  <si>
    <t>세면기용</t>
  </si>
  <si>
    <t>42705FBC4172DDA013F5356302CF3669AE131</t>
  </si>
  <si>
    <t>010242705FBC4172DDA013F5356302CF3669AE131</t>
  </si>
  <si>
    <t>세면기</t>
  </si>
  <si>
    <t>KSL-1050B(S/L)</t>
  </si>
  <si>
    <t>42705E976170E8DEA31736DA01F3BE03745CD</t>
  </si>
  <si>
    <t>010242705E976170E8DEA31736DA01F3BE03745CD</t>
  </si>
  <si>
    <t>오닉스세면대(앞치마일체형)</t>
  </si>
  <si>
    <t>600*100*150*16T</t>
  </si>
  <si>
    <t>M</t>
  </si>
  <si>
    <t>42705E976170E8DEA31736DA017E31386B3CD</t>
  </si>
  <si>
    <t>010242705E976170E8DEA31736DA017E31386B3CD</t>
  </si>
  <si>
    <t>청소용싱크</t>
  </si>
  <si>
    <t>2S CS-1</t>
  </si>
  <si>
    <t>42705E976170E8DEA38AFF4C39FA8D61FC086</t>
  </si>
  <si>
    <t>010242705E976170E8DEA38AFF4C39FA8D61FC086</t>
  </si>
  <si>
    <t>샤워기</t>
  </si>
  <si>
    <t>호스식, 레버식</t>
  </si>
  <si>
    <t>42705E976170E8DEA30591CF8F03E4B45B1B5</t>
  </si>
  <si>
    <t>010242705E976170E8DEA30591CF8F03E4B45B1B5</t>
  </si>
  <si>
    <t>주방수전(원홀형)</t>
  </si>
  <si>
    <t>D15 싱글레버</t>
  </si>
  <si>
    <t>42705E976170E8DEA30591CF8F03E4B45B242</t>
  </si>
  <si>
    <t>010242705E976170E8DEA30591CF8F03E4B45B242</t>
  </si>
  <si>
    <t>수도꼭지(카프링수전)</t>
  </si>
  <si>
    <t>D15</t>
  </si>
  <si>
    <t>42705E976170E8DEA30591CF8F03E4B45B368</t>
  </si>
  <si>
    <t>010242705E976170E8DEA30591CF8F03E4B45B368</t>
  </si>
  <si>
    <t>비누대</t>
  </si>
  <si>
    <t>스테인리스스틸제</t>
  </si>
  <si>
    <t>42705E976170E8DEA317E78E6E83ACD6136C9</t>
  </si>
  <si>
    <t>010242705E976170E8DEA317E78E6E83ACD6136C9</t>
  </si>
  <si>
    <t>수건걸이</t>
  </si>
  <si>
    <t>수건걸이, 1바</t>
  </si>
  <si>
    <t>42705E976170E8DEA30502371079B48AC33CD</t>
  </si>
  <si>
    <t>010242705E976170E8DEA30502371079B48AC33CD</t>
  </si>
  <si>
    <t>화장지걸이</t>
  </si>
  <si>
    <t>SUS</t>
  </si>
  <si>
    <t>42705E976170E8DEA321C852C1E669B65146A</t>
  </si>
  <si>
    <t>010242705E976170E8DEA321C852C1E669B65146A</t>
  </si>
  <si>
    <t>핸드드라이어</t>
  </si>
  <si>
    <t>5초,고속토출형</t>
  </si>
  <si>
    <t>421E579E517A8C70C3CEF893FA7A1BAD5ED22</t>
  </si>
  <si>
    <t>0102421E579E517A8C70C3CEF893FA7A1BAD5ED22</t>
  </si>
  <si>
    <t>거울</t>
  </si>
  <si>
    <t>화장경, 600×900×5mm</t>
  </si>
  <si>
    <t>421E53256172C2DE93E0ED2699B34D1A74D7D</t>
  </si>
  <si>
    <t>0102421E53256172C2DE93E0ED2699B34D1A74D7D</t>
  </si>
  <si>
    <t>화장경, 1100×900×5mm</t>
  </si>
  <si>
    <t>421E53256172C2DE93E0ED2699B34D1A6A333</t>
  </si>
  <si>
    <t>0102421E53256172C2DE93E0ED2699B34D1A6A333</t>
  </si>
  <si>
    <t>화장경, 1300×900×5mm</t>
  </si>
  <si>
    <t>421E53256172C2DE93E0ED2699B34D1A6A331</t>
  </si>
  <si>
    <t>0102421E53256172C2DE93E0ED2699B34D1A6A331</t>
  </si>
  <si>
    <t>거울(경사거울)</t>
  </si>
  <si>
    <t>44E258F6617FCDC433BA97CD84ADC30BE545D</t>
  </si>
  <si>
    <t>010244E258F6617FCDC433BA97CD84ADC30BE545D</t>
  </si>
  <si>
    <t>0102458558A421781FA3430A5781D6A9211D4F3F1</t>
  </si>
  <si>
    <t>위생공</t>
  </si>
  <si>
    <t>458558A421781FA3430A5781D6A9211D4F76C</t>
  </si>
  <si>
    <t>0102458558A421781FA3430A5781D6A9211D4F76C</t>
  </si>
  <si>
    <t>010244435168317D4C4143E97D55287001</t>
  </si>
  <si>
    <t>0103  급수급탕배관공사</t>
  </si>
  <si>
    <t>0103</t>
  </si>
  <si>
    <t>일반배관용스테인리스강관(K-TYPE)</t>
  </si>
  <si>
    <t>D13mm</t>
  </si>
  <si>
    <t>m</t>
  </si>
  <si>
    <t>420D5F87A17D1E8E33A2E82AA3CF8FCC9BDF0</t>
  </si>
  <si>
    <t>0103420D5F87A17D1E8E33A2E82AA3CF8FCC9BDF0</t>
  </si>
  <si>
    <t>D20mm</t>
  </si>
  <si>
    <t>420D5F87A17D1E8E33A2E82AA3CF8FCC9BDF1</t>
  </si>
  <si>
    <t>0103420D5F87A17D1E8E33A2E82AA3CF8FCC9BDF1</t>
  </si>
  <si>
    <t>D25mm</t>
  </si>
  <si>
    <t>420D5F87A17D1E8E33A2E82AA3CF8FCC9BDFE</t>
  </si>
  <si>
    <t>0103420D5F87A17D1E8E33A2E82AA3CF8FCC9BDFE</t>
  </si>
  <si>
    <t>D30mm</t>
  </si>
  <si>
    <t>420D5F87A17D1E8E33A2E82AA3CF8FCC9BDFF</t>
  </si>
  <si>
    <t>0103420D5F87A17D1E8E33A2E82AA3CF8FCC9BDFF</t>
  </si>
  <si>
    <t>D40mm</t>
  </si>
  <si>
    <t>420D5F87A17D1E8E33A2E82AA3CF8FCC9BE9C</t>
  </si>
  <si>
    <t>0103420D5F87A17D1E8E33A2E82AA3CF8FCC9BE9C</t>
  </si>
  <si>
    <t>D50mm</t>
  </si>
  <si>
    <t>420D5F87A17D1E8E33A2E82AA3CF8FCC9BE9D</t>
  </si>
  <si>
    <t>0103420D5F87A17D1E8E33A2E82AA3CF8FCC9BE9D</t>
  </si>
  <si>
    <t>잡재료비</t>
  </si>
  <si>
    <t>주재료비의 3%</t>
  </si>
  <si>
    <t>010344435168317D4C4143E97D55287001</t>
  </si>
  <si>
    <t>절연행가(전산볼트)</t>
  </si>
  <si>
    <t>개소</t>
  </si>
  <si>
    <t>호표 35</t>
  </si>
  <si>
    <t>45905710117E126CB38973B28EA26</t>
  </si>
  <si>
    <t>010345905710117E126CB38973B28EA26</t>
  </si>
  <si>
    <t>D20</t>
  </si>
  <si>
    <t>호표 36</t>
  </si>
  <si>
    <t>45905710117E126CB389738540B47</t>
  </si>
  <si>
    <t>010345905710117E126CB389738540B47</t>
  </si>
  <si>
    <t>D25</t>
  </si>
  <si>
    <t>호표 37</t>
  </si>
  <si>
    <t>45905710117E126CB3897397B140A</t>
  </si>
  <si>
    <t>010345905710117E126CB3897397B140A</t>
  </si>
  <si>
    <t>D32</t>
  </si>
  <si>
    <t>호표 38</t>
  </si>
  <si>
    <t>45905710117E126CB38973EFD2EB4</t>
  </si>
  <si>
    <t>010345905710117E126CB38973EFD2EB4</t>
  </si>
  <si>
    <t>D40</t>
  </si>
  <si>
    <t>호표 39</t>
  </si>
  <si>
    <t>45905710117E126CB38973F83D9C8</t>
  </si>
  <si>
    <t>010345905710117E126CB38973F83D9C8</t>
  </si>
  <si>
    <t>D50</t>
  </si>
  <si>
    <t>호표 40</t>
  </si>
  <si>
    <t>45905710117E126CB38973CCF1302</t>
  </si>
  <si>
    <t>010345905710117E126CB38973CCF1302</t>
  </si>
  <si>
    <t>관보온(발포폴리에틸렌,매립보온)</t>
  </si>
  <si>
    <t>D15*10T</t>
  </si>
  <si>
    <t>호표 13</t>
  </si>
  <si>
    <t>45905BABD17FC5CA73423EAACAD81</t>
  </si>
  <si>
    <t>010345905BABD17FC5CA73423EAACAD81</t>
  </si>
  <si>
    <t>D20*10T</t>
  </si>
  <si>
    <t>호표 14</t>
  </si>
  <si>
    <t>45905BABD17FC5CA73423EAACAD82</t>
  </si>
  <si>
    <t>010345905BABD17FC5CA73423EAACAD82</t>
  </si>
  <si>
    <t>D25*10T</t>
  </si>
  <si>
    <t>호표 15</t>
  </si>
  <si>
    <t>45905BABD17FC5CA73423EAACAD83</t>
  </si>
  <si>
    <t>010345905BABD17FC5CA73423EAACAD83</t>
  </si>
  <si>
    <t>관보온(발포폴리에틸렌.매직)</t>
  </si>
  <si>
    <t>25TxD15</t>
  </si>
  <si>
    <t>호표 7</t>
  </si>
  <si>
    <t>45905BAE9175B44CE3CDBBAB17625</t>
  </si>
  <si>
    <t>010345905BAE9175B44CE3CDBBAB17625</t>
  </si>
  <si>
    <t>25TxD20</t>
  </si>
  <si>
    <t>호표 8</t>
  </si>
  <si>
    <t>45905BAE9175B71873503ED345E11</t>
  </si>
  <si>
    <t>010345905BAE9175B71873503ED345E11</t>
  </si>
  <si>
    <t>25TxD25</t>
  </si>
  <si>
    <t>호표 9</t>
  </si>
  <si>
    <t>45905BAE9175B67F63990FBC2C640</t>
  </si>
  <si>
    <t>010345905BAE9175B67F63990FBC2C640</t>
  </si>
  <si>
    <t>25TxD32</t>
  </si>
  <si>
    <t>호표 10</t>
  </si>
  <si>
    <t>45905BAE9175B1F05371CA6428B79</t>
  </si>
  <si>
    <t>010345905BAE9175B1F05371CA6428B79</t>
  </si>
  <si>
    <t>25TxD40</t>
  </si>
  <si>
    <t>호표 11</t>
  </si>
  <si>
    <t>45905BAE9175B0D723C57D5FE85F0</t>
  </si>
  <si>
    <t>010345905BAE9175B0D723C57D5FE85F0</t>
  </si>
  <si>
    <t>25TxD50</t>
  </si>
  <si>
    <t>호표 12</t>
  </si>
  <si>
    <t>45905BAE9175B3A3B355EF21A326A</t>
  </si>
  <si>
    <t>010345905BAE9175B3A3B355EF21A326A</t>
  </si>
  <si>
    <t>스테인리스강제관이음(프레스식)</t>
  </si>
  <si>
    <t>엘보, D15</t>
  </si>
  <si>
    <t>420D5F87A17D1E8C03683F1E503A0C81190E8</t>
  </si>
  <si>
    <t>0103420D5F87A17D1E8C03683F1E503A0C81190E8</t>
  </si>
  <si>
    <t>엘보, D20</t>
  </si>
  <si>
    <t>420D5F87A17D1E8C03683F1E503A0C81190E9</t>
  </si>
  <si>
    <t>0103420D5F87A17D1E8C03683F1E503A0C81190E9</t>
  </si>
  <si>
    <t>엘보, D25</t>
  </si>
  <si>
    <t>420D5F87A17D1E8C03683F1E503A0C81190EE</t>
  </si>
  <si>
    <t>0103420D5F87A17D1E8C03683F1E503A0C81190EE</t>
  </si>
  <si>
    <t>엘보, D32</t>
  </si>
  <si>
    <t>420D5F87A17D1E8C03683F1E503A0C81190EF</t>
  </si>
  <si>
    <t>0103420D5F87A17D1E8C03683F1E503A0C81190EF</t>
  </si>
  <si>
    <t>엘보, D40</t>
  </si>
  <si>
    <t>420D5F87A17D1E8C03683F1E503A0C81190EC</t>
  </si>
  <si>
    <t>0103420D5F87A17D1E8C03683F1E503A0C81190EC</t>
  </si>
  <si>
    <t>티이, D20</t>
  </si>
  <si>
    <t>420D5F87A17D1E8C03683F1E503A0CBEC75C1</t>
  </si>
  <si>
    <t>0103420D5F87A17D1E8C03683F1E503A0CBEC75C1</t>
  </si>
  <si>
    <t>티이, D25</t>
  </si>
  <si>
    <t>420D5F87A17D1E8C03683F1E503A0CBEC75C0</t>
  </si>
  <si>
    <t>0103420D5F87A17D1E8C03683F1E503A0CBEC75C0</t>
  </si>
  <si>
    <t>티이, D32</t>
  </si>
  <si>
    <t>420D5F87A17D1E8C03683F1E503A0CBEC75CD</t>
  </si>
  <si>
    <t>0103420D5F87A17D1E8C03683F1E503A0CBEC75CD</t>
  </si>
  <si>
    <t>티이, D40</t>
  </si>
  <si>
    <t>420D5F87A17D1E8C03683F1E503A0CBEC743D</t>
  </si>
  <si>
    <t>0103420D5F87A17D1E8C03683F1E503A0CBEC743D</t>
  </si>
  <si>
    <t>티이, D50</t>
  </si>
  <si>
    <t>420D5F87A17D1E8C03683F1E503A0CBEC7439</t>
  </si>
  <si>
    <t>0103420D5F87A17D1E8C03683F1E503A0CBEC7439</t>
  </si>
  <si>
    <t>급수전티이, D15*15</t>
  </si>
  <si>
    <t>420D5F87A17D1E8C03683F1E503A0CBED05F4</t>
  </si>
  <si>
    <t>0103420D5F87A17D1E8C03683F1E503A0CBED05F4</t>
  </si>
  <si>
    <t>급수전티이, D20*20</t>
  </si>
  <si>
    <t>420D5F87A17D1E8C03683F1E503A0CBED05F6</t>
  </si>
  <si>
    <t>0103420D5F87A17D1E8C03683F1E503A0CBED05F6</t>
  </si>
  <si>
    <t>급수전티이, D25*25</t>
  </si>
  <si>
    <t>420D5F87A17D1E8C03683F1E503A0CBED05F0</t>
  </si>
  <si>
    <t>0103420D5F87A17D1E8C03683F1E503A0CBED05F0</t>
  </si>
  <si>
    <t>Φ25×20mm, 리듀서</t>
  </si>
  <si>
    <t>420D5F87A17D1E8C03683F1E503A0CBEF31C0</t>
  </si>
  <si>
    <t>0103420D5F87A17D1E8C03683F1E503A0CBEF31C0</t>
  </si>
  <si>
    <t>Φ30×25mm, 리듀서</t>
  </si>
  <si>
    <t>420D5F87A17D1E8C03683F1E503A0CBEF31C7</t>
  </si>
  <si>
    <t>0103420D5F87A17D1E8C03683F1E503A0CBEF31C7</t>
  </si>
  <si>
    <t>Φ40×30mm, 리듀서</t>
  </si>
  <si>
    <t>420D5F87A17D1E8C03683F1E503A0CBEF31CB</t>
  </si>
  <si>
    <t>0103420D5F87A17D1E8C03683F1E503A0CBEF31CB</t>
  </si>
  <si>
    <t>Φ50×40mm, 리듀서</t>
  </si>
  <si>
    <t>420D5F87A17D1E8C03683F1E503A0CBEF303F</t>
  </si>
  <si>
    <t>0103420D5F87A17D1E8C03683F1E503A0CBEF303F</t>
  </si>
  <si>
    <t>Φ13mm, 캡</t>
  </si>
  <si>
    <t>420D5F87A17D1E8C03683F1E503A0CBE88448</t>
  </si>
  <si>
    <t>0103420D5F87A17D1E8C03683F1E503A0CBE88448</t>
  </si>
  <si>
    <t>Φ20mm, 캡</t>
  </si>
  <si>
    <t>420D5F87A17D1E8C03683F1E503A0CBE88449</t>
  </si>
  <si>
    <t>0103420D5F87A17D1E8C03683F1E503A0CBE88449</t>
  </si>
  <si>
    <t>Φ25mm, 캡</t>
  </si>
  <si>
    <t>420D5F87A17D1E8C03683F1E503A0CBE88567</t>
  </si>
  <si>
    <t>0103420D5F87A17D1E8C03683F1E503A0CBE88567</t>
  </si>
  <si>
    <t>Φ30mm, 캡</t>
  </si>
  <si>
    <t>420D5F87A17D1E8C03683F1E503A0CBE88566</t>
  </si>
  <si>
    <t>0103420D5F87A17D1E8C03683F1E503A0CBE88566</t>
  </si>
  <si>
    <t>Φ40mm, 캡</t>
  </si>
  <si>
    <t>420D5F87A17D1E8C03683F1E503A0CBE88565</t>
  </si>
  <si>
    <t>0103420D5F87A17D1E8C03683F1E503A0CBE88565</t>
  </si>
  <si>
    <t>Φ20, K-유니언</t>
  </si>
  <si>
    <t>420D5F87A17D1E8C03683F1E503A0CBE9AB6B</t>
  </si>
  <si>
    <t>0103420D5F87A17D1E8C03683F1E503A0CBE9AB6B</t>
  </si>
  <si>
    <t>Φ25, K-유니언</t>
  </si>
  <si>
    <t>420D5F87A17D1E8C03683F1E503A0CBE9AB68</t>
  </si>
  <si>
    <t>0103420D5F87A17D1E8C03683F1E503A0CBE9AB68</t>
  </si>
  <si>
    <t>Φ32, K-유니언</t>
  </si>
  <si>
    <t>420D5F87A17D1E8C03683F1E503A0CBE9AB69</t>
  </si>
  <si>
    <t>0103420D5F87A17D1E8C03683F1E503A0CBE9AB69</t>
  </si>
  <si>
    <t>Φ40, K-유니언</t>
  </si>
  <si>
    <t>420D5F87A17D1E8C03683F1E503A0CBE9AB6F</t>
  </si>
  <si>
    <t>0103420D5F87A17D1E8C03683F1E503A0CBE9AB6F</t>
  </si>
  <si>
    <t>Φ20mm, 소켓</t>
  </si>
  <si>
    <t>420D5F87A17D1E8C03683F1E503A0CBEA4D57</t>
  </si>
  <si>
    <t>0103420D5F87A17D1E8C03683F1E503A0CBEA4D57</t>
  </si>
  <si>
    <t>Φ25mm, 소켓</t>
  </si>
  <si>
    <t>420D5F87A17D1E8C03683F1E503A0CBEA4D54</t>
  </si>
  <si>
    <t>0103420D5F87A17D1E8C03683F1E503A0CBEA4D54</t>
  </si>
  <si>
    <t>Φ30mm, 소켓</t>
  </si>
  <si>
    <t>420D5F87A17D1E8C03683F1E503A0CBEA4D55</t>
  </si>
  <si>
    <t>0103420D5F87A17D1E8C03683F1E503A0CBEA4D55</t>
  </si>
  <si>
    <t>Φ40mm, 소켓</t>
  </si>
  <si>
    <t>420D5F87A17D1E8C03683F1E503A0CBEA4D5A</t>
  </si>
  <si>
    <t>0103420D5F87A17D1E8C03683F1E503A0CBEA4D5A</t>
  </si>
  <si>
    <t>Φ20, 숫어댑터소켓</t>
  </si>
  <si>
    <t>420D5F87A17D1E8C03683F1E503A0CBEA4BA0</t>
  </si>
  <si>
    <t>0103420D5F87A17D1E8C03683F1E503A0CBEA4BA0</t>
  </si>
  <si>
    <t>Φ25, 숫어댑터소켓</t>
  </si>
  <si>
    <t>420D5F87A17D1E8C03683F1E503A0CBEA4BA3</t>
  </si>
  <si>
    <t>0103420D5F87A17D1E8C03683F1E503A0CBEA4BA3</t>
  </si>
  <si>
    <t>Φ32, 숫어댑터소켓</t>
  </si>
  <si>
    <t>420D5F87A17D1E8C03683F1E503A0CBEA4BA2</t>
  </si>
  <si>
    <t>0103420D5F87A17D1E8C03683F1E503A0CBEA4BA2</t>
  </si>
  <si>
    <t>Φ40, 숫어댑터소켓</t>
  </si>
  <si>
    <t>420D5F87A17D1E8C03683F1E503A0CBEA4BAD</t>
  </si>
  <si>
    <t>0103420D5F87A17D1E8C03683F1E503A0CBEA4BAD</t>
  </si>
  <si>
    <t>볼밸브</t>
  </si>
  <si>
    <t>Φ20mm×10K, STS</t>
  </si>
  <si>
    <t>420D5F87A17D1DEEE3092F7F91F71AFE77BA0</t>
  </si>
  <si>
    <t>0103420D5F87A17D1DEEE3092F7F91F71AFE77BA0</t>
  </si>
  <si>
    <t>Φ25mm×10K, STS</t>
  </si>
  <si>
    <t>420D5F87A17D1DEEE3092F7F91F71AFE77BA3</t>
  </si>
  <si>
    <t>0103420D5F87A17D1DEEE3092F7F91F71AFE77BA3</t>
  </si>
  <si>
    <t>Φ32mm×10K, STS</t>
  </si>
  <si>
    <t>420D5F87A17D1DEEE3092F7F91F71AFE77BA2</t>
  </si>
  <si>
    <t>0103420D5F87A17D1DEEE3092F7F91F71AFE77BA2</t>
  </si>
  <si>
    <t>Φ40mm×10K, STS</t>
  </si>
  <si>
    <t>420D5F87A17D1DEEE3092F7F91F71AFE77BA5</t>
  </si>
  <si>
    <t>0103420D5F87A17D1DEEE3092F7F91F71AFE77BA5</t>
  </si>
  <si>
    <t>구멍뚫기(코어드릴)</t>
  </si>
  <si>
    <t>D25, 콘크리트 150mm</t>
  </si>
  <si>
    <t>호표 41</t>
  </si>
  <si>
    <t>459055C6817089BCC39A50C59F176</t>
  </si>
  <si>
    <t>0103459055C6817089BCC39A50C59F176</t>
  </si>
  <si>
    <t>D50, 콘크리트 150mm</t>
  </si>
  <si>
    <t>호표 42</t>
  </si>
  <si>
    <t>459055C681708C7083FACB618D16E</t>
  </si>
  <si>
    <t>0103459055C681708C7083FACB618D16E</t>
  </si>
  <si>
    <t>0103458558A421781FA3430A5781D6A9211D4F3F1</t>
  </si>
  <si>
    <t>배관공</t>
  </si>
  <si>
    <t>458558A421781FA3430A5781D6A9211D4F037</t>
  </si>
  <si>
    <t>0103458558A421781FA3430A5781D6A9211D4F037</t>
  </si>
  <si>
    <t>44435168317D4C4143E97D55284002</t>
  </si>
  <si>
    <t>010344435168317D4C4143E97D55284002</t>
  </si>
  <si>
    <t>0104  오배수배관공사</t>
  </si>
  <si>
    <t>0104</t>
  </si>
  <si>
    <t>일반용경질폴리염화비닐관</t>
  </si>
  <si>
    <t>PVC(VG2), D50mm</t>
  </si>
  <si>
    <t>420D5F87A17D1E8E333FFF312CB88CF3D8391</t>
  </si>
  <si>
    <t>0104420D5F87A17D1E8E333FFF312CB88CF3D8391</t>
  </si>
  <si>
    <t>PVC(VG2), D75mm</t>
  </si>
  <si>
    <t>420D5F87A17D1E8E333FFF312CB88CF3D8397</t>
  </si>
  <si>
    <t>0104420D5F87A17D1E8E333FFF312CB88CF3D8397</t>
  </si>
  <si>
    <t>PVC(VG2), D100mm</t>
  </si>
  <si>
    <t>420D5F87A17D1E8E333FFF312CB88CF3D8394</t>
  </si>
  <si>
    <t>0104420D5F87A17D1E8E333FFF312CB88CF3D8394</t>
  </si>
  <si>
    <t>010444435168317D4C4143E97D55287001</t>
  </si>
  <si>
    <t>일반행가(전산볼트)</t>
  </si>
  <si>
    <t>호표 32</t>
  </si>
  <si>
    <t>45905710117E126D53E7B463378CD</t>
  </si>
  <si>
    <t>010445905710117E126D53E7B463378CD</t>
  </si>
  <si>
    <t>D80</t>
  </si>
  <si>
    <t>호표 33</t>
  </si>
  <si>
    <t>45905710117E126D53E7B48E193A0</t>
  </si>
  <si>
    <t>010445905710117E126D53E7B48E193A0</t>
  </si>
  <si>
    <t>D100</t>
  </si>
  <si>
    <t>호표 34</t>
  </si>
  <si>
    <t>45905710117E126D53E7B49881DA9</t>
  </si>
  <si>
    <t>010445905710117E126D53E7B49881DA9</t>
  </si>
  <si>
    <t>경질폴리염화비닐이음관</t>
  </si>
  <si>
    <t>Φ50mm, 90˚단곡관(DTS)</t>
  </si>
  <si>
    <t>420D5F87A17D1E8C037AA9FA2DACFD164CB1F</t>
  </si>
  <si>
    <t>0104420D5F87A17D1E8C037AA9FA2DACFD164CB1F</t>
  </si>
  <si>
    <t>Φ75mm, 90˚단곡관(DTS)</t>
  </si>
  <si>
    <t>420D5F87A17D1E8C037AA9FA2DACFD164CB1E</t>
  </si>
  <si>
    <t>0104420D5F87A17D1E8C037AA9FA2DACFD164CB1E</t>
  </si>
  <si>
    <t>Φ100mm, 90˚단곡관(DTS)</t>
  </si>
  <si>
    <t>420D5F87A17D1E8C037AA9FA2DACFD164CB1D</t>
  </si>
  <si>
    <t>0104420D5F87A17D1E8C037AA9FA2DACFD164CB1D</t>
  </si>
  <si>
    <t>Φ50×Φ50mm, PVC티, (DTS)</t>
  </si>
  <si>
    <t>420D5F87A17D1E8C037AA9FA2DACFD1679221</t>
  </si>
  <si>
    <t>0104420D5F87A17D1E8C037AA9FA2DACFD1679221</t>
  </si>
  <si>
    <t>Φ75×Φ50mm, PVC티, DTS</t>
  </si>
  <si>
    <t>420D5F87A17D1E8C037AA9FA2DACFD1679225</t>
  </si>
  <si>
    <t>0104420D5F87A17D1E8C037AA9FA2DACFD1679225</t>
  </si>
  <si>
    <t>Φ100×Φ50mm, PVC티, DTS</t>
  </si>
  <si>
    <t>420D5F87A17D1E8C037AA9FA2DACFD167922A</t>
  </si>
  <si>
    <t>0104420D5F87A17D1E8C037AA9FA2DACFD167922A</t>
  </si>
  <si>
    <t>Φ75×Φ75mm, PVC YT관, DTS</t>
  </si>
  <si>
    <t>420D5F87A17D1E8C037AA9FA2DACFD05A1D8D</t>
  </si>
  <si>
    <t>0104420D5F87A17D1E8C037AA9FA2DACFD05A1D8D</t>
  </si>
  <si>
    <t>Φ75×Φ50mm, PVC YT관, DTS</t>
  </si>
  <si>
    <t>420D5F87A17D1E8C037AA9FA2DACFD05A1D80</t>
  </si>
  <si>
    <t>0104420D5F87A17D1E8C037AA9FA2DACFD05A1D80</t>
  </si>
  <si>
    <t>Φ100×Φ100mm, PVC YT관, DTS</t>
  </si>
  <si>
    <t>420D5F87A17D1E8C037AA9FA2DACFD05A1D81</t>
  </si>
  <si>
    <t>0104420D5F87A17D1E8C037AA9FA2DACFD05A1D81</t>
  </si>
  <si>
    <t>Φ100×Φ50mm, PVC YT관, DTS</t>
  </si>
  <si>
    <t>420D5F87A17D1E8C037AA9FA2DACFD05A1EAC</t>
  </si>
  <si>
    <t>0104420D5F87A17D1E8C037AA9FA2DACFD05A1EAC</t>
  </si>
  <si>
    <t>Φ100×Φ75mm, PVC YT관, DTS</t>
  </si>
  <si>
    <t>420D5F87A17D1E8C037AA9FA2DACFD05A1EAD</t>
  </si>
  <si>
    <t>0104420D5F87A17D1E8C037AA9FA2DACFD05A1EAD</t>
  </si>
  <si>
    <t>Φ75mm, PVC P트랩, DTS</t>
  </si>
  <si>
    <t>420D5F87A17D1E8C037AA9FA2DACFD05B2B2E</t>
  </si>
  <si>
    <t>0104420D5F87A17D1E8C037AA9FA2DACFD05B2B2E</t>
  </si>
  <si>
    <t>Φ75mm, PVC C.O., DTS</t>
  </si>
  <si>
    <t>420D5F87A17D1E8C037AA9FA2DACFD0586F29</t>
  </si>
  <si>
    <t>0104420D5F87A17D1E8C037AA9FA2DACFD0586F29</t>
  </si>
  <si>
    <t>Φ100mm, PVC C.O., DTS</t>
  </si>
  <si>
    <t>420D5F87A17D1E8C037AA9FA2DACFD0586F2A</t>
  </si>
  <si>
    <t>0104420D5F87A17D1E8C037AA9FA2DACFD0586F2A</t>
  </si>
  <si>
    <t>Φ75mm, 45˚단곡관(DTS)</t>
  </si>
  <si>
    <t>420D5F87A17D1E8C037AA9FA2D2F0A0260BB0</t>
  </si>
  <si>
    <t>0104420D5F87A17D1E8C037AA9FA2D2F0A0260BB0</t>
  </si>
  <si>
    <t>Φ100mm, 45˚단곡관(DTS)</t>
  </si>
  <si>
    <t>420D5F87A17D1E8C037AA9FA2D2F0A0260BBF</t>
  </si>
  <si>
    <t>0104420D5F87A17D1E8C037AA9FA2D2F0A0260BBF</t>
  </si>
  <si>
    <t>Φ75mm, PVC F.D</t>
  </si>
  <si>
    <t>420D5F87A17D1E8C037AA9FA2DACFD0586D7C</t>
  </si>
  <si>
    <t>0104420D5F87A17D1E8C037AA9FA2DACFD0586D7C</t>
  </si>
  <si>
    <t>배수용 경질염화비닐 이음관</t>
  </si>
  <si>
    <t>세면기스리브 D50</t>
  </si>
  <si>
    <t>420D5F87A17D1E8C037AA9E9BE874A9268C0B</t>
  </si>
  <si>
    <t>0104420D5F87A17D1E8C037AA9E9BE874A9268C0B</t>
  </si>
  <si>
    <t>씽크스리브 D50</t>
  </si>
  <si>
    <t>420D5F87A17D1E8C037AA9E9BE874A9268C0F</t>
  </si>
  <si>
    <t>0104420D5F87A17D1E8C037AA9E9BE874A9268C0F</t>
  </si>
  <si>
    <t>양변기스리브 D100</t>
  </si>
  <si>
    <t>420D5F87A17D1E8C037AA9E9BE874A9268C0C</t>
  </si>
  <si>
    <t>0104420D5F87A17D1E8C037AA9E9BE874A9268C0C</t>
  </si>
  <si>
    <t>소변기스리브 D50</t>
  </si>
  <si>
    <t>420D5F87A17D1E8C037AA9E9BE874A9268C0D</t>
  </si>
  <si>
    <t>0104420D5F87A17D1E8C037AA9E9BE874A9268C0D</t>
  </si>
  <si>
    <t>관통스리브 D75</t>
  </si>
  <si>
    <t>420D5F87A17D1E8C037AA9E9BE874A9268A59</t>
  </si>
  <si>
    <t>0104420D5F87A17D1E8C037AA9E9BE874A9268A59</t>
  </si>
  <si>
    <t>슬리브설치(바닥)</t>
  </si>
  <si>
    <t>D25~D50</t>
  </si>
  <si>
    <t>호표 45</t>
  </si>
  <si>
    <t>459055C2217975694311030690883</t>
  </si>
  <si>
    <t>0104459055C2217975694311030690883</t>
  </si>
  <si>
    <t>D65~D100</t>
  </si>
  <si>
    <t>호표 46</t>
  </si>
  <si>
    <t>459055C22179756943110333DE762</t>
  </si>
  <si>
    <t>0104459055C22179756943110333DE762</t>
  </si>
  <si>
    <t>0104459055C681708C7083FACB618D16E</t>
  </si>
  <si>
    <t>D75, 콘크리트 150mm</t>
  </si>
  <si>
    <t>호표 43</t>
  </si>
  <si>
    <t>459055C68170820DD3B8A7B571B01</t>
  </si>
  <si>
    <t>0104459055C68170820DD3B8A7B571B01</t>
  </si>
  <si>
    <t>D100, 콘크리트 150mm</t>
  </si>
  <si>
    <t>호표 44</t>
  </si>
  <si>
    <t>459055C5F17F4110A3257306287B5</t>
  </si>
  <si>
    <t>0104459055C5F17F4110A3257306287B5</t>
  </si>
  <si>
    <t>0104458558A421781FA3430A5781D6A9211D4F3F1</t>
  </si>
  <si>
    <t>0104458558A421781FA3430A5781D6A9211D4F037</t>
  </si>
  <si>
    <t>010444435168317D4C4143E97D55284002</t>
  </si>
  <si>
    <t>0105  난방배관공사</t>
  </si>
  <si>
    <t>0105</t>
  </si>
  <si>
    <t>이음매없는동및동합금관(L-TYPE)</t>
  </si>
  <si>
    <t>420D5F87A17D1E8E33A291DF4DF57A12BBF10</t>
  </si>
  <si>
    <t>0105420D5F87A17D1E8E33A291DF4DF57A12BBF10</t>
  </si>
  <si>
    <t>폴리에틸렌관</t>
  </si>
  <si>
    <t>XL관(KS), D15mm</t>
  </si>
  <si>
    <t>420D5F87A17D1E8E332D40E3998AFEE27A703</t>
  </si>
  <si>
    <t>0105420D5F87A17D1E8E332D40E3998AFEE27A703</t>
  </si>
  <si>
    <t>010544435168317D4C4143E97D55287001</t>
  </si>
  <si>
    <t>010545905710117E126CB389738540B47</t>
  </si>
  <si>
    <t>010545905BAE9175B71873503ED345E11</t>
  </si>
  <si>
    <t>동및동합금제관이음</t>
  </si>
  <si>
    <t>Φ20mm, 황동어댑터, C×M</t>
  </si>
  <si>
    <t>420D5F87A17D1E8C037A519CDF9BA84795137</t>
  </si>
  <si>
    <t>0105420D5F87A17D1E8C037A519CDF9BA84795137</t>
  </si>
  <si>
    <t>Φ20mm, 동엘보</t>
  </si>
  <si>
    <t>420D5F87A17D1E8C037A519CDF9BA8516D95F</t>
  </si>
  <si>
    <t>0105420D5F87A17D1E8C037A519CDF9BA8516D95F</t>
  </si>
  <si>
    <t>Φ20mm, 동유니언, C×M</t>
  </si>
  <si>
    <t>420D5F87A17D1E8C037A519CDF9BA85153078</t>
  </si>
  <si>
    <t>0105420D5F87A17D1E8C037A519CDF9BA85153078</t>
  </si>
  <si>
    <t>Φ20mm,10K, 청동</t>
  </si>
  <si>
    <t>420D5F87A17D1DEEE309CFBCD8808DC7B481D</t>
  </si>
  <si>
    <t>0105420D5F87A17D1DEEE309CFBCD8808DC7B481D</t>
  </si>
  <si>
    <t>동관용접(Brazing)</t>
  </si>
  <si>
    <t>호표 2</t>
  </si>
  <si>
    <t>45905DEDD17D63F253134CFFC74F1</t>
  </si>
  <si>
    <t>010545905DEDD17D63F253134CFFC74F1</t>
  </si>
  <si>
    <t>0105459055C681708C7083FACB618D16E</t>
  </si>
  <si>
    <t>온수분배기이전설치</t>
  </si>
  <si>
    <t>호표 17</t>
  </si>
  <si>
    <t>45905A4A81798753C30522929B238</t>
  </si>
  <si>
    <t>010545905A4A81798753C30522929B238</t>
  </si>
  <si>
    <t>0105458558A421781FA3430A5781D6A9211D4F3F1</t>
  </si>
  <si>
    <t>0105458558A421781FA3430A5781D6A9211D4F037</t>
  </si>
  <si>
    <t>010544435168317D4C4143E97D55284002</t>
  </si>
  <si>
    <t>0106  환기설비공사</t>
  </si>
  <si>
    <t>0106</t>
  </si>
  <si>
    <t>각형닥트제작  및 설치</t>
  </si>
  <si>
    <t>0.8T</t>
  </si>
  <si>
    <t>㎡</t>
  </si>
  <si>
    <t>호표 3</t>
  </si>
  <si>
    <t>45905C979176C6E903FE2259FE30D</t>
  </si>
  <si>
    <t>010645905C979176C6E903FE2259FE30D</t>
  </si>
  <si>
    <t>캔버스제작설치</t>
  </si>
  <si>
    <t>1.6T</t>
  </si>
  <si>
    <t>호표 6</t>
  </si>
  <si>
    <t>45905C9791741956736A15FBCB083</t>
  </si>
  <si>
    <t>010645905C9791741956736A15FBCB083</t>
  </si>
  <si>
    <t>0107  소화기설치공사</t>
  </si>
  <si>
    <t>0107</t>
  </si>
  <si>
    <t>수직형구조대</t>
  </si>
  <si>
    <t>5층용</t>
  </si>
  <si>
    <t>EA</t>
  </si>
  <si>
    <t>420D597FE172F5390379AEBCA5238A7AA4CC0</t>
  </si>
  <si>
    <t>0107420D597FE172F5390379AEBCA5238A7AA4CC0</t>
  </si>
  <si>
    <t>0108  기존철거공사</t>
  </si>
  <si>
    <t>0108</t>
  </si>
  <si>
    <t>강관및보온재철거</t>
  </si>
  <si>
    <t>25T*D15</t>
  </si>
  <si>
    <t>호표 18</t>
  </si>
  <si>
    <t>45905A4A81798753C30522ACFD58B</t>
  </si>
  <si>
    <t>010845905A4A81798753C30522ACFD58B</t>
  </si>
  <si>
    <t>25T*D20</t>
  </si>
  <si>
    <t>호표 19</t>
  </si>
  <si>
    <t>45905A4A81798753C30522ACFD588</t>
  </si>
  <si>
    <t>010845905A4A81798753C30522ACFD588</t>
  </si>
  <si>
    <t>25T*D25</t>
  </si>
  <si>
    <t>호표 20</t>
  </si>
  <si>
    <t>45905A4A81798753C30522ACFD589</t>
  </si>
  <si>
    <t>010845905A4A81798753C30522ACFD589</t>
  </si>
  <si>
    <t>25T*D32</t>
  </si>
  <si>
    <t>호표 21</t>
  </si>
  <si>
    <t>45905A4A81798753C30522ACFD58E</t>
  </si>
  <si>
    <t>010845905A4A81798753C30522ACFD58E</t>
  </si>
  <si>
    <t>25T*D40</t>
  </si>
  <si>
    <t>호표 22</t>
  </si>
  <si>
    <t>45905A4A81798753C30522ACFD58F</t>
  </si>
  <si>
    <t>010845905A4A81798753C30522ACFD58F</t>
  </si>
  <si>
    <t>25T*D50</t>
  </si>
  <si>
    <t>호표 23</t>
  </si>
  <si>
    <t>45905A4A81798753C30522ACFD58C</t>
  </si>
  <si>
    <t>010845905A4A81798753C30522ACFD58C</t>
  </si>
  <si>
    <t>각형닥트철거</t>
  </si>
  <si>
    <t>0.5T</t>
  </si>
  <si>
    <t>M2</t>
  </si>
  <si>
    <t>호표 24</t>
  </si>
  <si>
    <t>45905A4A81798753C30522ACFD7BA</t>
  </si>
  <si>
    <t>010845905A4A81798753C30522ACFD7BA</t>
  </si>
  <si>
    <t>양변기철거</t>
  </si>
  <si>
    <t>호표 25</t>
  </si>
  <si>
    <t>45905A4A81798753C30522ACFD7BB</t>
  </si>
  <si>
    <t>010845905A4A81798753C30522ACFD7BB</t>
  </si>
  <si>
    <t>세면기철거</t>
  </si>
  <si>
    <t>호표 26</t>
  </si>
  <si>
    <t>45905A4A81798753C30522ACFD7BD</t>
  </si>
  <si>
    <t>010845905A4A81798753C30522ACFD7BD</t>
  </si>
  <si>
    <t>소제씽크철거</t>
  </si>
  <si>
    <t>호표 27</t>
  </si>
  <si>
    <t>45905A4A81798753C30522ACFD7BF</t>
  </si>
  <si>
    <t>010845905A4A81798753C30522ACFD7BF</t>
  </si>
  <si>
    <t>수전철거</t>
  </si>
  <si>
    <t>호표 28</t>
  </si>
  <si>
    <t>45905A4A81798753C30522ACFD7B1</t>
  </si>
  <si>
    <t>010845905A4A81798753C30522ACFD7B1</t>
  </si>
  <si>
    <t>PVC관철거</t>
  </si>
  <si>
    <t>호표 29</t>
  </si>
  <si>
    <t>45905A4A81798753C30522ACFD695</t>
  </si>
  <si>
    <t>010845905A4A81798753C30522ACFD695</t>
  </si>
  <si>
    <t>D75</t>
  </si>
  <si>
    <t>호표 30</t>
  </si>
  <si>
    <t>45905A4A81798753C30522ACFD694</t>
  </si>
  <si>
    <t>010845905A4A81798753C30522ACFD694</t>
  </si>
  <si>
    <t>호표 31</t>
  </si>
  <si>
    <t>45905A4A81798753C30522ACFD697</t>
  </si>
  <si>
    <t>010845905A4A81798753C30522ACFD697</t>
  </si>
  <si>
    <t>송풍기철거</t>
  </si>
  <si>
    <t>3HP</t>
  </si>
  <si>
    <t>호표 16</t>
  </si>
  <si>
    <t>45905A4A81798753C3208DB68E970</t>
  </si>
  <si>
    <t>010845905A4A81798753C3208DB68E970</t>
  </si>
  <si>
    <t>0109  작업부산물</t>
  </si>
  <si>
    <t>0109</t>
  </si>
  <si>
    <t>1</t>
  </si>
  <si>
    <t>고철</t>
  </si>
  <si>
    <t>Kg</t>
  </si>
  <si>
    <t>42705FBC4172DDAB239F7CD4FBF1705CDF6F6</t>
  </si>
  <si>
    <t>010942705FBC4172DDAB239F7CD4FBF1705CDF6F6</t>
  </si>
  <si>
    <t>0110  폐기물처리비</t>
  </si>
  <si>
    <t>0110</t>
  </si>
  <si>
    <t>6</t>
  </si>
  <si>
    <t>건설폐기물처리비-중간</t>
  </si>
  <si>
    <t>혼합건설폐기물(폐보드류,폐판넬 등 + 가연성5%이하)</t>
  </si>
  <si>
    <t>TON</t>
  </si>
  <si>
    <t>455F5594D178C335E3D2948F84F52</t>
  </si>
  <si>
    <t>0110455F5594D178C335E3D2948F84F52</t>
  </si>
  <si>
    <t>건설폐기물 상차비 - 중량 기준</t>
  </si>
  <si>
    <t>중간처리 대상, 15ton 덤프트럭</t>
  </si>
  <si>
    <t>455F5594D178C334C345277EAE7D6</t>
  </si>
  <si>
    <t>0110455F5594D178C334C345277EAE7D6</t>
  </si>
  <si>
    <t>건설폐기물 운반비 - 중량 기준</t>
  </si>
  <si>
    <t>중간처리 대상, 15ton 덤프트럭, 30km</t>
  </si>
  <si>
    <t>455F5594D178C334C345276C4E2B1</t>
  </si>
  <si>
    <t>0110455F5594D178C334C345276C4E2B1</t>
  </si>
  <si>
    <t>0111  관급자재</t>
  </si>
  <si>
    <t>0111</t>
  </si>
  <si>
    <t>3</t>
  </si>
  <si>
    <t>011101  냉난방기</t>
  </si>
  <si>
    <t>011101</t>
  </si>
  <si>
    <t>전기히트펌프(실외기)</t>
  </si>
  <si>
    <t>냉방113.9/난방126.2kW</t>
  </si>
  <si>
    <t>44CD5BBA7172B90293742B86DC367BC2B153D</t>
  </si>
  <si>
    <t>01110144CD5BBA7172B90293742B86DC367BC2B153D</t>
  </si>
  <si>
    <t>실내기-천정형1Way</t>
  </si>
  <si>
    <t>냉방2.0/난방2.2kW</t>
  </si>
  <si>
    <t>44CD5BBA7172B90293742B86DC367BC2B153A</t>
  </si>
  <si>
    <t>01110144CD5BBA7172B90293742B86DC367BC2B153A</t>
  </si>
  <si>
    <t>냉방2.3/난방2.6kW</t>
  </si>
  <si>
    <t>44CD5BBA7172B90293742B86DC367BC2B153B</t>
  </si>
  <si>
    <t>01110144CD5BBA7172B90293742B86DC367BC2B153B</t>
  </si>
  <si>
    <t>냉방3.2/난방3.6kW</t>
  </si>
  <si>
    <t>44CD5BBA7172B90293742B86DC367BC2B1538</t>
  </si>
  <si>
    <t>01110144CD5BBA7172B90293742B86DC367BC2B1538</t>
  </si>
  <si>
    <t>실내기-천정형2Way</t>
  </si>
  <si>
    <t>냉방7.2/난방8.1kW</t>
  </si>
  <si>
    <t>44CD5BBA7172B90293742B86DC367BC2B1539</t>
  </si>
  <si>
    <t>01110144CD5BBA7172B90293742B86DC367BC2B1539</t>
  </si>
  <si>
    <t>실내기-천정형4Way</t>
  </si>
  <si>
    <t>44CD5BBA7172B90293742B86DC367BC2B1536</t>
  </si>
  <si>
    <t>01110144CD5BBA7172B90293742B86DC367BC2B1536</t>
  </si>
  <si>
    <t>냉방10.0/난방11.2kW</t>
  </si>
  <si>
    <t>44CD5BBA7172B90293742B86DC367BC2B1537</t>
  </si>
  <si>
    <t>01110144CD5BBA7172B90293742B86DC367BC2B1537</t>
  </si>
  <si>
    <t>옵션(냉매설치비용)</t>
  </si>
  <si>
    <t>기본(냉매배관제외)</t>
  </si>
  <si>
    <t>44CD5BBA7172B90293742B86DC367BC2B1419</t>
  </si>
  <si>
    <t>01110144CD5BBA7172B90293742B86DC367BC2B1419</t>
  </si>
  <si>
    <t>평균Φ12.7mm, 커버없음, 1m당</t>
  </si>
  <si>
    <t>44CD5BBA7172B90293742B86DC367BC2B141A</t>
  </si>
  <si>
    <t>01110144CD5BBA7172B90293742B86DC367BC2B141A</t>
  </si>
  <si>
    <t>평균Φ15.88mm,커버없음, 1m당</t>
  </si>
  <si>
    <t>44CD5BBA7172B90293742B86DC367BC2B141B</t>
  </si>
  <si>
    <t>01110144CD5BBA7172B90293742B86DC367BC2B141B</t>
  </si>
  <si>
    <t>평균Φ20mm, 커버없음, 1m당</t>
  </si>
  <si>
    <t>44CD5BBA7172B90293742B86DC367BC2B141C</t>
  </si>
  <si>
    <t>01110144CD5BBA7172B90293742B86DC367BC2B141C</t>
  </si>
  <si>
    <t>평균Φ25mm, 커버없음, 1m당</t>
  </si>
  <si>
    <t>44CD5BBA7172B90293742B86DC367BC2B141D</t>
  </si>
  <si>
    <t>01110144CD5BBA7172B90293742B86DC367BC2B141D</t>
  </si>
  <si>
    <t>평균Φ28.58,mm 커버없음, 1m</t>
  </si>
  <si>
    <t>44CD5BBA7172B90293742B86DC367BC2B141E</t>
  </si>
  <si>
    <t>01110144CD5BBA7172B90293742B86DC367BC2B141E</t>
  </si>
  <si>
    <t>평균Φ38.1mm, 커버없음, 1m</t>
  </si>
  <si>
    <t>44CD5BBA7172B90293742B86DC367BC2B141F</t>
  </si>
  <si>
    <t>01110144CD5BBA7172B90293742B86DC367BC2B141F</t>
  </si>
  <si>
    <t>PVC드레인관설치, Φ32mm</t>
  </si>
  <si>
    <t>44CD5BBA7172B90293742B86DC367BC2B1410</t>
  </si>
  <si>
    <t>01110144CD5BBA7172B90293742B86DC367BC2B1410</t>
  </si>
  <si>
    <t>Y분기관설치</t>
  </si>
  <si>
    <t>44CD5BBA7172B90293742B86DC367BC2B1411</t>
  </si>
  <si>
    <t>01110144CD5BBA7172B90293742B86DC367BC2B1411</t>
  </si>
  <si>
    <t>Y분기관(대)설치</t>
  </si>
  <si>
    <t>44CD5BBA7172B90293742B86DC367BC2B17EC</t>
  </si>
  <si>
    <t>01110144CD5BBA7172B90293742B86DC367BC2B17EC</t>
  </si>
  <si>
    <t>T분기관설치</t>
  </si>
  <si>
    <t>44CD5BBA7172B90293742B86DC367BC2B17ED</t>
  </si>
  <si>
    <t>01110144CD5BBA7172B90293742B86DC367BC2B17ED</t>
  </si>
  <si>
    <t>함석냉매배관커버설치</t>
  </si>
  <si>
    <t>44CD5BBA7172B90293742B86DC367BC2B17EE</t>
  </si>
  <si>
    <t>01110144CD5BBA7172B90293742B86DC367BC2B17EE</t>
  </si>
  <si>
    <t>실외기노출배관커버트레이설치</t>
  </si>
  <si>
    <t>44CD5BBA7172B90293742B86DC367BC2B17EF</t>
  </si>
  <si>
    <t>01110144CD5BBA7172B90293742B86DC367BC2B17EF</t>
  </si>
  <si>
    <t>룸컨트롤러세트용전선및전선관설치</t>
  </si>
  <si>
    <t>44CD5BBA7172B90293742B86DC367BC2B17E8</t>
  </si>
  <si>
    <t>01110144CD5BBA7172B90293742B86DC367BC2B17E8</t>
  </si>
  <si>
    <t>중앙컨트롤러세트용전선및전선관설치</t>
  </si>
  <si>
    <t>44CD5BBA7172B90293742B86DC367BC2B17E9</t>
  </si>
  <si>
    <t>01110144CD5BBA7172B90293742B86DC367BC2B17E9</t>
  </si>
  <si>
    <t>실내기실외기간 통신용케이블및CD관설치</t>
  </si>
  <si>
    <t>44CD5BBA7172B90293742B86DC367BC2B17EA</t>
  </si>
  <si>
    <t>01110144CD5BBA7172B90293742B86DC367BC2B17EA</t>
  </si>
  <si>
    <t>받침대, 평균990×830×130mm</t>
  </si>
  <si>
    <t>44CD5BBA7172B90293742B86DC367BC2B17EB</t>
  </si>
  <si>
    <t>01110144CD5BBA7172B90293742B86DC367BC2B17EB</t>
  </si>
  <si>
    <t>공기조절장치설치용크레인, 50톤</t>
  </si>
  <si>
    <t>44CD5BBA7172B90293742B86DC367BC2B17E4</t>
  </si>
  <si>
    <t>01110144CD5BBA7172B90293742B86DC367BC2B17E4</t>
  </si>
  <si>
    <t>기존에어컨철거등</t>
  </si>
  <si>
    <t>평균Φ250mm</t>
  </si>
  <si>
    <t>44CD5BBA7172B90293742B86DC367BC2B17E5</t>
  </si>
  <si>
    <t>01110144CD5BBA7172B90293742B86DC367BC2B17E5</t>
  </si>
  <si>
    <t>기타 설치 자재</t>
  </si>
  <si>
    <t>제어통합관리장치</t>
  </si>
  <si>
    <t>44CD5BBA7172B90293742B86DC367BC2B16C5</t>
  </si>
  <si>
    <t>01110144CD5BBA7172B90293742B86DC367BC2B16C5</t>
  </si>
  <si>
    <t>룸컨트롤러</t>
  </si>
  <si>
    <t>44CD5BBA7172B90293742B86DC367BC2B16C4</t>
  </si>
  <si>
    <t>01110144CD5BBA7172B90293742B86DC367BC2B16C4</t>
  </si>
  <si>
    <t>인체감지키트</t>
  </si>
  <si>
    <t>44CD5BBA7172B90293742B86DC367BC2B16C7</t>
  </si>
  <si>
    <t>01110144CD5BBA7172B90293742B86DC367BC2B16C7</t>
  </si>
  <si>
    <t>공기청정키트</t>
  </si>
  <si>
    <t>44CD5BBA7172B90293742B86DC367BC2B16C6</t>
  </si>
  <si>
    <t>01110144CD5BBA7172B90293742B86DC367BC2B16C6</t>
  </si>
  <si>
    <t>44CD5BBA7172B90293742B86DC367BC2B16C1</t>
  </si>
  <si>
    <t>01110144CD5BBA7172B90293742B86DC367BC2B16C1</t>
  </si>
  <si>
    <t>조달수수료</t>
  </si>
  <si>
    <t>0.54%</t>
  </si>
  <si>
    <t>44E256DAA17DA1557384B23D2992B3A902938</t>
  </si>
  <si>
    <t>01110144E256DAA17DA1557384B23D2992B3A902938</t>
  </si>
  <si>
    <t>011102  공기순환기</t>
  </si>
  <si>
    <t>011102</t>
  </si>
  <si>
    <t>공기순환기</t>
  </si>
  <si>
    <t>250㎥/h, 천장매립덕트형/폐열회수형</t>
  </si>
  <si>
    <t>44CD5BBB11792353C3DA1968E638E45907D84</t>
  </si>
  <si>
    <t>01110244CD5BBB11792353C3DA1968E638E45907D84</t>
  </si>
  <si>
    <t>350㎥/h, 천장매립덕트형/폐열회수형</t>
  </si>
  <si>
    <t>44CD5BBB11792353C3DA1968E638E45907D83</t>
  </si>
  <si>
    <t>01110244CD5BBB11792353C3DA1968E638E45907D83</t>
  </si>
  <si>
    <t>덕트기본설치비용</t>
  </si>
  <si>
    <t>덕트설치기본, 평균Φ150mm</t>
  </si>
  <si>
    <t>44CD5BBB11792353C3DA1968E638E45907D81</t>
  </si>
  <si>
    <t>01110244CD5BBB11792353C3DA1968E638E45907D81</t>
  </si>
  <si>
    <t>덕트자재</t>
  </si>
  <si>
    <t>덕트 평균Φ200mm</t>
  </si>
  <si>
    <t>44CD5BBB11792353C3DA1968E638E45907D80</t>
  </si>
  <si>
    <t>01110244CD5BBB11792353C3DA1968E638E45907D80</t>
  </si>
  <si>
    <t>플렉시블덕트설치, 평균Φ200mm</t>
  </si>
  <si>
    <t>44CD5BBB11792353C3DA1968E638E45907D8F</t>
  </si>
  <si>
    <t>01110244CD5BBB11792353C3DA1968E638E45907D8F</t>
  </si>
  <si>
    <t>덕트보온, 평균Φ200mm</t>
  </si>
  <si>
    <t>44CD5BBB11792353C3DA1968E638E45907D8E</t>
  </si>
  <si>
    <t>01110244CD5BBB11792353C3DA1968E638E45907D8E</t>
  </si>
  <si>
    <t>덕트부자재(디퓨저), 평균Φ200mm</t>
  </si>
  <si>
    <t>44CD5BBB11792353C3DA1968E638E45907CE1</t>
  </si>
  <si>
    <t>01110244CD5BBB11792353C3DA1968E638E45907CE1</t>
  </si>
  <si>
    <t>덕트부자재(엘보), 평균Φ200mm</t>
  </si>
  <si>
    <t>44CD5BBB11792353C3DA1968E638E45907CE0</t>
  </si>
  <si>
    <t>01110244CD5BBB11792353C3DA1968E638E45907CE0</t>
  </si>
  <si>
    <t>덕트부자재(분기관), 평균Φ200mm</t>
  </si>
  <si>
    <t>44CD5BBB11792353C3DA1968E638E45907CE3</t>
  </si>
  <si>
    <t>01110244CD5BBB11792353C3DA1968E638E45907CE3</t>
  </si>
  <si>
    <t>리듀싱분기관, 평균Φ200×Φ150×Φ200mm</t>
  </si>
  <si>
    <t>44CD5BBB11792353C3DA1968E638E45907CE2</t>
  </si>
  <si>
    <t>01110244CD5BBB11792353C3DA1968E638E45907CE2</t>
  </si>
  <si>
    <t>룸컨트롤러용전선및전선관설치</t>
  </si>
  <si>
    <t>44CD5BBB11792353C3DA1968E638E45907CE5</t>
  </si>
  <si>
    <t>01110244CD5BBB11792353C3DA1968E638E45907CE5</t>
  </si>
  <si>
    <t>중앙컨트롤러용전선및전선관설치</t>
  </si>
  <si>
    <t>44CD5BBB11792353C3DA1968E638E45907CE4</t>
  </si>
  <si>
    <t>01110244CD5BBB11792353C3DA1968E638E45907CE4</t>
  </si>
  <si>
    <t>유선리머컨</t>
  </si>
  <si>
    <t>44CD5BBB11792353C3DA1968E638E45907CE7</t>
  </si>
  <si>
    <t>01110244CD5BBB11792353C3DA1968E638E45907CE7</t>
  </si>
  <si>
    <t>중앙제어16실</t>
  </si>
  <si>
    <t>중앙컨트롤러세트및설치</t>
  </si>
  <si>
    <t>44CD5BBB11792353C3DA1968E638E45907CE6</t>
  </si>
  <si>
    <t>01110244CD5BBB11792353C3DA1968E638E45907CE6</t>
  </si>
  <si>
    <t>44E256DAA17DA1557384B23D2992B3A90293B</t>
  </si>
  <si>
    <t>01110244E256DAA17DA1557384B23D2992B3A90293B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</si>
  <si>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</si>
  <si>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</si>
  <si>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</si>
  <si>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</si>
  <si>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</si>
  <si>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</si>
  <si>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</si>
  <si>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</si>
  <si>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</si>
  <si>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</si>
  <si>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</si>
  <si>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</si>
  <si>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424B59B0F1701FBD430E34E86358A4C63E1609D</t>
  </si>
  <si>
    <t>코어드릴</t>
  </si>
  <si>
    <t>15.24cm</t>
  </si>
  <si>
    <t>HR</t>
  </si>
  <si>
    <t>호표 1</t>
  </si>
  <si>
    <t>A</t>
  </si>
  <si>
    <t>각형닥트 제작</t>
  </si>
  <si>
    <t>호표 4</t>
  </si>
  <si>
    <t>45905C979176C6E903FE222CA7DDC</t>
  </si>
  <si>
    <t>각형닥트 설치</t>
  </si>
  <si>
    <t>호표 5</t>
  </si>
  <si>
    <t>45905C979176C6E903FE22124DBB2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</si>
</sst>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#"/>
    <numFmt numFmtId="177" formatCode="#,###;\-#,###;#;"/>
    <numFmt numFmtId="179" formatCode="#,##0.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0" fontId="0" fillId="0" borderId="0" xfId="0" quotePrefix="1" applyFont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workbookViewId="0">
      <selection activeCell="A10" sqref="A10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0" ht="30" customHeight="1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20" ht="30" customHeight="1" x14ac:dyDescent="0.3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/>
      <c r="G3" s="19" t="s">
        <v>9</v>
      </c>
      <c r="H3" s="19"/>
      <c r="I3" s="19" t="s">
        <v>10</v>
      </c>
      <c r="J3" s="19"/>
      <c r="K3" s="19" t="s">
        <v>11</v>
      </c>
      <c r="L3" s="19"/>
      <c r="M3" s="19" t="s">
        <v>12</v>
      </c>
      <c r="N3" s="21" t="s">
        <v>13</v>
      </c>
      <c r="O3" s="21" t="s">
        <v>14</v>
      </c>
      <c r="P3" s="21" t="s">
        <v>15</v>
      </c>
      <c r="Q3" s="21" t="s">
        <v>16</v>
      </c>
      <c r="R3" s="21" t="s">
        <v>17</v>
      </c>
      <c r="S3" s="21" t="s">
        <v>18</v>
      </c>
      <c r="T3" s="21" t="s">
        <v>19</v>
      </c>
    </row>
    <row r="4" spans="1:20" ht="30" customHeight="1" x14ac:dyDescent="0.3">
      <c r="A4" s="20"/>
      <c r="B4" s="20"/>
      <c r="C4" s="20"/>
      <c r="D4" s="20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20"/>
      <c r="N4" s="21"/>
      <c r="O4" s="21"/>
      <c r="P4" s="21"/>
      <c r="Q4" s="21"/>
      <c r="R4" s="21"/>
      <c r="S4" s="21"/>
      <c r="T4" s="21"/>
    </row>
    <row r="5" spans="1:20" ht="30" customHeight="1" x14ac:dyDescent="0.3">
      <c r="A5" s="8" t="s">
        <v>51</v>
      </c>
      <c r="B5" s="8" t="s">
        <v>52</v>
      </c>
      <c r="C5" s="8" t="s">
        <v>52</v>
      </c>
      <c r="D5" s="9">
        <v>1</v>
      </c>
      <c r="E5" s="10"/>
      <c r="F5" s="10">
        <f t="shared" ref="F5:F18" si="0">E5*D5</f>
        <v>0</v>
      </c>
      <c r="G5" s="10"/>
      <c r="H5" s="10">
        <f t="shared" ref="H5:H18" si="1">G5*D5</f>
        <v>0</v>
      </c>
      <c r="I5" s="10"/>
      <c r="J5" s="10">
        <f t="shared" ref="J5:J18" si="2">I5*D5</f>
        <v>0</v>
      </c>
      <c r="K5" s="10">
        <f t="shared" ref="K5:K18" si="3">E5+G5+I5</f>
        <v>0</v>
      </c>
      <c r="L5" s="10">
        <f t="shared" ref="L5:L18" si="4">F5+H5+J5</f>
        <v>0</v>
      </c>
      <c r="M5" s="8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0" ht="30" customHeight="1" x14ac:dyDescent="0.3">
      <c r="A6" s="8" t="s">
        <v>54</v>
      </c>
      <c r="B6" s="8" t="s">
        <v>52</v>
      </c>
      <c r="C6" s="8" t="s">
        <v>52</v>
      </c>
      <c r="D6" s="9">
        <v>1</v>
      </c>
      <c r="E6" s="10"/>
      <c r="F6" s="10">
        <f t="shared" si="0"/>
        <v>0</v>
      </c>
      <c r="G6" s="10"/>
      <c r="H6" s="10">
        <f t="shared" si="1"/>
        <v>0</v>
      </c>
      <c r="I6" s="10"/>
      <c r="J6" s="10">
        <f t="shared" si="2"/>
        <v>0</v>
      </c>
      <c r="K6" s="10">
        <f t="shared" si="3"/>
        <v>0</v>
      </c>
      <c r="L6" s="10">
        <f t="shared" si="4"/>
        <v>0</v>
      </c>
      <c r="M6" s="8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0" ht="30" customHeight="1" x14ac:dyDescent="0.3">
      <c r="A7" s="8" t="s">
        <v>78</v>
      </c>
      <c r="B7" s="8" t="s">
        <v>52</v>
      </c>
      <c r="C7" s="8" t="s">
        <v>52</v>
      </c>
      <c r="D7" s="9">
        <v>1</v>
      </c>
      <c r="E7" s="10"/>
      <c r="F7" s="10">
        <f t="shared" si="0"/>
        <v>0</v>
      </c>
      <c r="G7" s="10"/>
      <c r="H7" s="10">
        <f t="shared" si="1"/>
        <v>0</v>
      </c>
      <c r="I7" s="10"/>
      <c r="J7" s="10">
        <f t="shared" si="2"/>
        <v>0</v>
      </c>
      <c r="K7" s="10">
        <f t="shared" si="3"/>
        <v>0</v>
      </c>
      <c r="L7" s="10">
        <f t="shared" si="4"/>
        <v>0</v>
      </c>
      <c r="M7" s="8" t="s">
        <v>52</v>
      </c>
      <c r="N7" s="2" t="s">
        <v>79</v>
      </c>
      <c r="O7" s="2" t="s">
        <v>52</v>
      </c>
      <c r="P7" s="2" t="s">
        <v>53</v>
      </c>
      <c r="Q7" s="2" t="s">
        <v>52</v>
      </c>
      <c r="R7" s="3">
        <v>2</v>
      </c>
      <c r="S7" s="2" t="s">
        <v>52</v>
      </c>
      <c r="T7" s="6"/>
    </row>
    <row r="8" spans="1:20" ht="30" customHeight="1" x14ac:dyDescent="0.3">
      <c r="A8" s="8" t="s">
        <v>170</v>
      </c>
      <c r="B8" s="8" t="s">
        <v>52</v>
      </c>
      <c r="C8" s="8" t="s">
        <v>52</v>
      </c>
      <c r="D8" s="9">
        <v>1</v>
      </c>
      <c r="E8" s="10"/>
      <c r="F8" s="10">
        <f t="shared" si="0"/>
        <v>0</v>
      </c>
      <c r="G8" s="10"/>
      <c r="H8" s="10">
        <f t="shared" si="1"/>
        <v>0</v>
      </c>
      <c r="I8" s="10"/>
      <c r="J8" s="10">
        <f t="shared" si="2"/>
        <v>0</v>
      </c>
      <c r="K8" s="10">
        <f t="shared" si="3"/>
        <v>0</v>
      </c>
      <c r="L8" s="10">
        <f t="shared" si="4"/>
        <v>0</v>
      </c>
      <c r="M8" s="8" t="s">
        <v>52</v>
      </c>
      <c r="N8" s="2" t="s">
        <v>171</v>
      </c>
      <c r="O8" s="2" t="s">
        <v>52</v>
      </c>
      <c r="P8" s="2" t="s">
        <v>53</v>
      </c>
      <c r="Q8" s="2" t="s">
        <v>52</v>
      </c>
      <c r="R8" s="3">
        <v>2</v>
      </c>
      <c r="S8" s="2" t="s">
        <v>52</v>
      </c>
      <c r="T8" s="6"/>
    </row>
    <row r="9" spans="1:20" ht="30" customHeight="1" x14ac:dyDescent="0.3">
      <c r="A9" s="8" t="s">
        <v>389</v>
      </c>
      <c r="B9" s="8" t="s">
        <v>52</v>
      </c>
      <c r="C9" s="8" t="s">
        <v>52</v>
      </c>
      <c r="D9" s="9">
        <v>1</v>
      </c>
      <c r="E9" s="10"/>
      <c r="F9" s="10">
        <f t="shared" si="0"/>
        <v>0</v>
      </c>
      <c r="G9" s="10"/>
      <c r="H9" s="10">
        <f t="shared" si="1"/>
        <v>0</v>
      </c>
      <c r="I9" s="10"/>
      <c r="J9" s="10">
        <f t="shared" si="2"/>
        <v>0</v>
      </c>
      <c r="K9" s="10">
        <f t="shared" si="3"/>
        <v>0</v>
      </c>
      <c r="L9" s="10">
        <f t="shared" si="4"/>
        <v>0</v>
      </c>
      <c r="M9" s="8" t="s">
        <v>52</v>
      </c>
      <c r="N9" s="2" t="s">
        <v>390</v>
      </c>
      <c r="O9" s="2" t="s">
        <v>52</v>
      </c>
      <c r="P9" s="2" t="s">
        <v>53</v>
      </c>
      <c r="Q9" s="2" t="s">
        <v>52</v>
      </c>
      <c r="R9" s="3">
        <v>2</v>
      </c>
      <c r="S9" s="2" t="s">
        <v>52</v>
      </c>
      <c r="T9" s="6"/>
    </row>
    <row r="10" spans="1:20" ht="30" customHeight="1" x14ac:dyDescent="0.3">
      <c r="A10" s="8" t="s">
        <v>503</v>
      </c>
      <c r="B10" s="8" t="s">
        <v>52</v>
      </c>
      <c r="C10" s="8" t="s">
        <v>52</v>
      </c>
      <c r="D10" s="9">
        <v>1</v>
      </c>
      <c r="E10" s="10"/>
      <c r="F10" s="10">
        <f t="shared" si="0"/>
        <v>0</v>
      </c>
      <c r="G10" s="10"/>
      <c r="H10" s="10">
        <f t="shared" si="1"/>
        <v>0</v>
      </c>
      <c r="I10" s="10"/>
      <c r="J10" s="10">
        <f t="shared" si="2"/>
        <v>0</v>
      </c>
      <c r="K10" s="10">
        <f t="shared" si="3"/>
        <v>0</v>
      </c>
      <c r="L10" s="10">
        <f t="shared" si="4"/>
        <v>0</v>
      </c>
      <c r="M10" s="8" t="s">
        <v>52</v>
      </c>
      <c r="N10" s="2" t="s">
        <v>504</v>
      </c>
      <c r="O10" s="2" t="s">
        <v>52</v>
      </c>
      <c r="P10" s="2" t="s">
        <v>53</v>
      </c>
      <c r="Q10" s="2" t="s">
        <v>52</v>
      </c>
      <c r="R10" s="3">
        <v>2</v>
      </c>
      <c r="S10" s="2" t="s">
        <v>52</v>
      </c>
      <c r="T10" s="6"/>
    </row>
    <row r="11" spans="1:20" ht="30" customHeight="1" x14ac:dyDescent="0.3">
      <c r="A11" s="8" t="s">
        <v>540</v>
      </c>
      <c r="B11" s="8" t="s">
        <v>52</v>
      </c>
      <c r="C11" s="8" t="s">
        <v>52</v>
      </c>
      <c r="D11" s="9">
        <v>1</v>
      </c>
      <c r="E11" s="10"/>
      <c r="F11" s="10">
        <f t="shared" si="0"/>
        <v>0</v>
      </c>
      <c r="G11" s="10"/>
      <c r="H11" s="10">
        <f t="shared" si="1"/>
        <v>0</v>
      </c>
      <c r="I11" s="10"/>
      <c r="J11" s="10">
        <f t="shared" si="2"/>
        <v>0</v>
      </c>
      <c r="K11" s="10">
        <f t="shared" si="3"/>
        <v>0</v>
      </c>
      <c r="L11" s="10">
        <f t="shared" si="4"/>
        <v>0</v>
      </c>
      <c r="M11" s="8" t="s">
        <v>52</v>
      </c>
      <c r="N11" s="2" t="s">
        <v>541</v>
      </c>
      <c r="O11" s="2" t="s">
        <v>52</v>
      </c>
      <c r="P11" s="2" t="s">
        <v>53</v>
      </c>
      <c r="Q11" s="2" t="s">
        <v>52</v>
      </c>
      <c r="R11" s="3">
        <v>2</v>
      </c>
      <c r="S11" s="2" t="s">
        <v>52</v>
      </c>
      <c r="T11" s="6"/>
    </row>
    <row r="12" spans="1:20" ht="30" customHeight="1" x14ac:dyDescent="0.3">
      <c r="A12" s="8" t="s">
        <v>553</v>
      </c>
      <c r="B12" s="8" t="s">
        <v>52</v>
      </c>
      <c r="C12" s="8" t="s">
        <v>52</v>
      </c>
      <c r="D12" s="9">
        <v>1</v>
      </c>
      <c r="E12" s="10"/>
      <c r="F12" s="10">
        <f t="shared" si="0"/>
        <v>0</v>
      </c>
      <c r="G12" s="10"/>
      <c r="H12" s="10">
        <f t="shared" si="1"/>
        <v>0</v>
      </c>
      <c r="I12" s="10"/>
      <c r="J12" s="10">
        <f t="shared" si="2"/>
        <v>0</v>
      </c>
      <c r="K12" s="10">
        <f t="shared" si="3"/>
        <v>0</v>
      </c>
      <c r="L12" s="10">
        <f t="shared" si="4"/>
        <v>0</v>
      </c>
      <c r="M12" s="8" t="s">
        <v>52</v>
      </c>
      <c r="N12" s="2" t="s">
        <v>554</v>
      </c>
      <c r="O12" s="2" t="s">
        <v>52</v>
      </c>
      <c r="P12" s="2" t="s">
        <v>53</v>
      </c>
      <c r="Q12" s="2" t="s">
        <v>52</v>
      </c>
      <c r="R12" s="3">
        <v>2</v>
      </c>
      <c r="S12" s="2" t="s">
        <v>52</v>
      </c>
      <c r="T12" s="6"/>
    </row>
    <row r="13" spans="1:20" ht="30" customHeight="1" x14ac:dyDescent="0.3">
      <c r="A13" s="8" t="s">
        <v>560</v>
      </c>
      <c r="B13" s="8" t="s">
        <v>52</v>
      </c>
      <c r="C13" s="8" t="s">
        <v>52</v>
      </c>
      <c r="D13" s="9">
        <v>1</v>
      </c>
      <c r="E13" s="10"/>
      <c r="F13" s="10">
        <f t="shared" si="0"/>
        <v>0</v>
      </c>
      <c r="G13" s="10"/>
      <c r="H13" s="10">
        <f t="shared" si="1"/>
        <v>0</v>
      </c>
      <c r="I13" s="10"/>
      <c r="J13" s="10">
        <f t="shared" si="2"/>
        <v>0</v>
      </c>
      <c r="K13" s="10">
        <f t="shared" si="3"/>
        <v>0</v>
      </c>
      <c r="L13" s="10">
        <f t="shared" si="4"/>
        <v>0</v>
      </c>
      <c r="M13" s="8" t="s">
        <v>52</v>
      </c>
      <c r="N13" s="2" t="s">
        <v>561</v>
      </c>
      <c r="O13" s="2" t="s">
        <v>52</v>
      </c>
      <c r="P13" s="2" t="s">
        <v>53</v>
      </c>
      <c r="Q13" s="2" t="s">
        <v>52</v>
      </c>
      <c r="R13" s="3">
        <v>2</v>
      </c>
      <c r="S13" s="2" t="s">
        <v>52</v>
      </c>
      <c r="T13" s="6"/>
    </row>
    <row r="14" spans="1:20" ht="30" customHeight="1" x14ac:dyDescent="0.3">
      <c r="A14" s="8" t="s">
        <v>625</v>
      </c>
      <c r="B14" s="8" t="s">
        <v>52</v>
      </c>
      <c r="C14" s="8" t="s">
        <v>52</v>
      </c>
      <c r="D14" s="9">
        <v>1</v>
      </c>
      <c r="E14" s="10"/>
      <c r="F14" s="10">
        <f t="shared" si="0"/>
        <v>0</v>
      </c>
      <c r="G14" s="10"/>
      <c r="H14" s="10">
        <f t="shared" si="1"/>
        <v>0</v>
      </c>
      <c r="I14" s="10"/>
      <c r="J14" s="10">
        <f t="shared" si="2"/>
        <v>0</v>
      </c>
      <c r="K14" s="10">
        <f t="shared" si="3"/>
        <v>0</v>
      </c>
      <c r="L14" s="10">
        <f t="shared" si="4"/>
        <v>0</v>
      </c>
      <c r="M14" s="8" t="s">
        <v>52</v>
      </c>
      <c r="N14" s="2" t="s">
        <v>626</v>
      </c>
      <c r="O14" s="2" t="s">
        <v>52</v>
      </c>
      <c r="P14" s="2" t="s">
        <v>52</v>
      </c>
      <c r="Q14" s="2" t="s">
        <v>627</v>
      </c>
      <c r="R14" s="3">
        <v>2</v>
      </c>
      <c r="S14" s="2" t="s">
        <v>52</v>
      </c>
      <c r="T14" s="6">
        <f>L14*1</f>
        <v>0</v>
      </c>
    </row>
    <row r="15" spans="1:20" ht="30" customHeight="1" x14ac:dyDescent="0.3">
      <c r="A15" s="8" t="s">
        <v>632</v>
      </c>
      <c r="B15" s="8" t="s">
        <v>52</v>
      </c>
      <c r="C15" s="8" t="s">
        <v>52</v>
      </c>
      <c r="D15" s="9">
        <v>1</v>
      </c>
      <c r="E15" s="10"/>
      <c r="F15" s="10">
        <f t="shared" si="0"/>
        <v>0</v>
      </c>
      <c r="G15" s="10"/>
      <c r="H15" s="10">
        <f t="shared" si="1"/>
        <v>0</v>
      </c>
      <c r="I15" s="10"/>
      <c r="J15" s="10">
        <f t="shared" si="2"/>
        <v>0</v>
      </c>
      <c r="K15" s="10">
        <f t="shared" si="3"/>
        <v>0</v>
      </c>
      <c r="L15" s="10">
        <f t="shared" si="4"/>
        <v>0</v>
      </c>
      <c r="M15" s="8" t="s">
        <v>52</v>
      </c>
      <c r="N15" s="2" t="s">
        <v>633</v>
      </c>
      <c r="O15" s="2" t="s">
        <v>52</v>
      </c>
      <c r="P15" s="2" t="s">
        <v>52</v>
      </c>
      <c r="Q15" s="2" t="s">
        <v>634</v>
      </c>
      <c r="R15" s="3">
        <v>2</v>
      </c>
      <c r="S15" s="2" t="s">
        <v>52</v>
      </c>
      <c r="T15" s="6">
        <f>L15*1</f>
        <v>0</v>
      </c>
    </row>
    <row r="16" spans="1:20" ht="30" customHeight="1" x14ac:dyDescent="0.3">
      <c r="A16" s="8" t="s">
        <v>648</v>
      </c>
      <c r="B16" s="8" t="s">
        <v>52</v>
      </c>
      <c r="C16" s="8" t="s">
        <v>52</v>
      </c>
      <c r="D16" s="9">
        <v>1</v>
      </c>
      <c r="E16" s="10"/>
      <c r="F16" s="10">
        <f t="shared" si="0"/>
        <v>0</v>
      </c>
      <c r="G16" s="10"/>
      <c r="H16" s="10">
        <f t="shared" si="1"/>
        <v>0</v>
      </c>
      <c r="I16" s="10"/>
      <c r="J16" s="10">
        <f t="shared" si="2"/>
        <v>0</v>
      </c>
      <c r="K16" s="10">
        <f t="shared" si="3"/>
        <v>0</v>
      </c>
      <c r="L16" s="10">
        <f t="shared" si="4"/>
        <v>0</v>
      </c>
      <c r="M16" s="8" t="s">
        <v>52</v>
      </c>
      <c r="N16" s="2" t="s">
        <v>649</v>
      </c>
      <c r="O16" s="2" t="s">
        <v>52</v>
      </c>
      <c r="P16" s="2" t="s">
        <v>52</v>
      </c>
      <c r="Q16" s="2" t="s">
        <v>650</v>
      </c>
      <c r="R16" s="3">
        <v>2</v>
      </c>
      <c r="S16" s="2" t="s">
        <v>52</v>
      </c>
      <c r="T16" s="6">
        <f>L16*1</f>
        <v>0</v>
      </c>
    </row>
    <row r="17" spans="1:20" ht="30" customHeight="1" x14ac:dyDescent="0.3">
      <c r="A17" s="8" t="s">
        <v>651</v>
      </c>
      <c r="B17" s="8" t="s">
        <v>52</v>
      </c>
      <c r="C17" s="8" t="s">
        <v>52</v>
      </c>
      <c r="D17" s="9">
        <v>1</v>
      </c>
      <c r="E17" s="10"/>
      <c r="F17" s="10">
        <f t="shared" si="0"/>
        <v>0</v>
      </c>
      <c r="G17" s="10"/>
      <c r="H17" s="10">
        <f t="shared" si="1"/>
        <v>0</v>
      </c>
      <c r="I17" s="10"/>
      <c r="J17" s="10">
        <f t="shared" si="2"/>
        <v>0</v>
      </c>
      <c r="K17" s="10">
        <f t="shared" si="3"/>
        <v>0</v>
      </c>
      <c r="L17" s="10">
        <f t="shared" si="4"/>
        <v>0</v>
      </c>
      <c r="M17" s="8" t="s">
        <v>52</v>
      </c>
      <c r="N17" s="2" t="s">
        <v>652</v>
      </c>
      <c r="O17" s="2" t="s">
        <v>52</v>
      </c>
      <c r="P17" s="2" t="s">
        <v>649</v>
      </c>
      <c r="Q17" s="2" t="s">
        <v>52</v>
      </c>
      <c r="R17" s="3">
        <v>3</v>
      </c>
      <c r="S17" s="2" t="s">
        <v>52</v>
      </c>
      <c r="T17" s="6"/>
    </row>
    <row r="18" spans="1:20" ht="30" customHeight="1" x14ac:dyDescent="0.3">
      <c r="A18" s="8" t="s">
        <v>755</v>
      </c>
      <c r="B18" s="8" t="s">
        <v>52</v>
      </c>
      <c r="C18" s="8" t="s">
        <v>52</v>
      </c>
      <c r="D18" s="9">
        <v>1</v>
      </c>
      <c r="E18" s="10"/>
      <c r="F18" s="10">
        <f t="shared" si="0"/>
        <v>0</v>
      </c>
      <c r="G18" s="10">
        <f>공종별내역서!H411</f>
        <v>0</v>
      </c>
      <c r="H18" s="10">
        <f t="shared" si="1"/>
        <v>0</v>
      </c>
      <c r="I18" s="10">
        <f>공종별내역서!J411</f>
        <v>0</v>
      </c>
      <c r="J18" s="10">
        <f t="shared" si="2"/>
        <v>0</v>
      </c>
      <c r="K18" s="10">
        <f t="shared" si="3"/>
        <v>0</v>
      </c>
      <c r="L18" s="10">
        <f t="shared" si="4"/>
        <v>0</v>
      </c>
      <c r="M18" s="8" t="s">
        <v>52</v>
      </c>
      <c r="N18" s="2" t="s">
        <v>756</v>
      </c>
      <c r="O18" s="2" t="s">
        <v>52</v>
      </c>
      <c r="P18" s="2" t="s">
        <v>649</v>
      </c>
      <c r="Q18" s="2" t="s">
        <v>52</v>
      </c>
      <c r="R18" s="3">
        <v>3</v>
      </c>
      <c r="S18" s="2" t="s">
        <v>52</v>
      </c>
      <c r="T18" s="6"/>
    </row>
    <row r="19" spans="1:20" ht="30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T19" s="5"/>
    </row>
    <row r="20" spans="1:20" ht="30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T20" s="5"/>
    </row>
    <row r="21" spans="1:20" ht="30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T21" s="5"/>
    </row>
    <row r="22" spans="1:20" ht="30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T22" s="5"/>
    </row>
    <row r="23" spans="1:20" ht="30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T23" s="5"/>
    </row>
    <row r="24" spans="1:20" ht="30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5"/>
    </row>
    <row r="25" spans="1:20" ht="30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5"/>
    </row>
    <row r="26" spans="1:20" ht="30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T26" s="5"/>
    </row>
    <row r="27" spans="1:20" ht="30" customHeight="1" x14ac:dyDescent="0.3">
      <c r="A27" s="8" t="s">
        <v>76</v>
      </c>
      <c r="B27" s="9"/>
      <c r="C27" s="9"/>
      <c r="D27" s="9"/>
      <c r="E27" s="9"/>
      <c r="F27" s="10">
        <f>F5</f>
        <v>0</v>
      </c>
      <c r="G27" s="9"/>
      <c r="H27" s="10">
        <f>H5</f>
        <v>0</v>
      </c>
      <c r="I27" s="9"/>
      <c r="J27" s="10">
        <f>J5</f>
        <v>0</v>
      </c>
      <c r="K27" s="9"/>
      <c r="L27" s="10">
        <f>L5</f>
        <v>0</v>
      </c>
      <c r="M27" s="9"/>
      <c r="T27" s="5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11"/>
  <sheetViews>
    <sheetView topLeftCell="B1" workbookViewId="0">
      <selection activeCell="E7" sqref="E7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3" t="s">
        <v>1</v>
      </c>
      <c r="B1" s="13"/>
      <c r="C1" s="13"/>
      <c r="D1" s="13"/>
      <c r="E1" s="13"/>
      <c r="F1" s="13"/>
      <c r="G1" s="13"/>
      <c r="H1" s="13"/>
      <c r="I1" s="15"/>
      <c r="J1" s="13"/>
      <c r="K1" s="13"/>
      <c r="L1" s="13"/>
      <c r="M1" s="13"/>
    </row>
    <row r="2" spans="1:48" ht="30" customHeight="1" x14ac:dyDescent="0.3">
      <c r="A2" s="19" t="s">
        <v>2</v>
      </c>
      <c r="B2" s="19" t="s">
        <v>3</v>
      </c>
      <c r="C2" s="19" t="s">
        <v>4</v>
      </c>
      <c r="D2" s="19" t="s">
        <v>5</v>
      </c>
      <c r="E2" s="22" t="s">
        <v>6</v>
      </c>
      <c r="F2" s="23"/>
      <c r="G2" s="22" t="s">
        <v>9</v>
      </c>
      <c r="H2" s="23"/>
      <c r="I2" s="22" t="s">
        <v>10</v>
      </c>
      <c r="J2" s="23"/>
      <c r="K2" s="22" t="s">
        <v>11</v>
      </c>
      <c r="L2" s="23"/>
      <c r="M2" s="19" t="s">
        <v>12</v>
      </c>
      <c r="N2" s="21" t="s">
        <v>20</v>
      </c>
      <c r="O2" s="21" t="s">
        <v>14</v>
      </c>
      <c r="P2" s="21" t="s">
        <v>21</v>
      </c>
      <c r="Q2" s="21" t="s">
        <v>13</v>
      </c>
      <c r="R2" s="21" t="s">
        <v>22</v>
      </c>
      <c r="S2" s="21" t="s">
        <v>23</v>
      </c>
      <c r="T2" s="21" t="s">
        <v>24</v>
      </c>
      <c r="U2" s="21" t="s">
        <v>25</v>
      </c>
      <c r="V2" s="21" t="s">
        <v>26</v>
      </c>
      <c r="W2" s="21" t="s">
        <v>27</v>
      </c>
      <c r="X2" s="21" t="s">
        <v>28</v>
      </c>
      <c r="Y2" s="21" t="s">
        <v>29</v>
      </c>
      <c r="Z2" s="21" t="s">
        <v>30</v>
      </c>
      <c r="AA2" s="21" t="s">
        <v>31</v>
      </c>
      <c r="AB2" s="21" t="s">
        <v>32</v>
      </c>
      <c r="AC2" s="21" t="s">
        <v>33</v>
      </c>
      <c r="AD2" s="21" t="s">
        <v>34</v>
      </c>
      <c r="AE2" s="21" t="s">
        <v>35</v>
      </c>
      <c r="AF2" s="21" t="s">
        <v>36</v>
      </c>
      <c r="AG2" s="21" t="s">
        <v>37</v>
      </c>
      <c r="AH2" s="21" t="s">
        <v>38</v>
      </c>
      <c r="AI2" s="21" t="s">
        <v>39</v>
      </c>
      <c r="AJ2" s="21" t="s">
        <v>40</v>
      </c>
      <c r="AK2" s="21" t="s">
        <v>41</v>
      </c>
      <c r="AL2" s="21" t="s">
        <v>42</v>
      </c>
      <c r="AM2" s="21" t="s">
        <v>43</v>
      </c>
      <c r="AN2" s="21" t="s">
        <v>44</v>
      </c>
      <c r="AO2" s="21" t="s">
        <v>45</v>
      </c>
      <c r="AP2" s="21" t="s">
        <v>46</v>
      </c>
      <c r="AQ2" s="21" t="s">
        <v>47</v>
      </c>
      <c r="AR2" s="21" t="s">
        <v>48</v>
      </c>
      <c r="AS2" s="21" t="s">
        <v>16</v>
      </c>
      <c r="AT2" s="21" t="s">
        <v>17</v>
      </c>
      <c r="AU2" s="21" t="s">
        <v>49</v>
      </c>
      <c r="AV2" s="21" t="s">
        <v>50</v>
      </c>
    </row>
    <row r="3" spans="1:48" ht="30" customHeight="1" x14ac:dyDescent="0.3">
      <c r="A3" s="19"/>
      <c r="B3" s="19"/>
      <c r="C3" s="19"/>
      <c r="D3" s="19"/>
      <c r="E3" s="14" t="s">
        <v>7</v>
      </c>
      <c r="F3" s="4" t="s">
        <v>8</v>
      </c>
      <c r="G3" s="14" t="s">
        <v>7</v>
      </c>
      <c r="H3" s="4" t="s">
        <v>8</v>
      </c>
      <c r="I3" s="14"/>
      <c r="J3" s="4" t="s">
        <v>8</v>
      </c>
      <c r="K3" s="4" t="s">
        <v>7</v>
      </c>
      <c r="L3" s="4" t="s">
        <v>8</v>
      </c>
      <c r="M3" s="19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</row>
    <row r="4" spans="1:48" ht="30" customHeight="1" x14ac:dyDescent="0.3">
      <c r="A4" s="8" t="s">
        <v>54</v>
      </c>
      <c r="B4" s="9"/>
      <c r="C4" s="9"/>
      <c r="D4" s="9"/>
      <c r="E4" s="9"/>
      <c r="F4" s="9"/>
      <c r="G4" s="9"/>
      <c r="H4" s="9"/>
      <c r="I4" s="16"/>
      <c r="J4" s="9"/>
      <c r="K4" s="9"/>
      <c r="L4" s="9"/>
      <c r="M4" s="9"/>
      <c r="N4" s="3"/>
      <c r="O4" s="3"/>
      <c r="P4" s="3"/>
      <c r="Q4" s="2" t="s">
        <v>55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">
      <c r="A5" s="8" t="s">
        <v>56</v>
      </c>
      <c r="B5" s="8" t="s">
        <v>57</v>
      </c>
      <c r="C5" s="8" t="s">
        <v>58</v>
      </c>
      <c r="D5" s="9">
        <v>1</v>
      </c>
      <c r="E5" s="11"/>
      <c r="F5" s="11">
        <f>TRUNC(E5*D5, 0)</f>
        <v>0</v>
      </c>
      <c r="G5" s="11"/>
      <c r="H5" s="11">
        <f>TRUNC(G5*D5, 0)</f>
        <v>0</v>
      </c>
      <c r="I5" s="11"/>
      <c r="J5" s="11">
        <f>TRUNC(I5*D5, 0)</f>
        <v>0</v>
      </c>
      <c r="K5" s="11">
        <f t="shared" ref="K5:L8" si="0">TRUNC(E5+G5+I5, 0)</f>
        <v>0</v>
      </c>
      <c r="L5" s="11">
        <f t="shared" si="0"/>
        <v>0</v>
      </c>
      <c r="M5" s="8" t="s">
        <v>52</v>
      </c>
      <c r="N5" s="2" t="s">
        <v>59</v>
      </c>
      <c r="O5" s="2" t="s">
        <v>52</v>
      </c>
      <c r="P5" s="2" t="s">
        <v>52</v>
      </c>
      <c r="Q5" s="2" t="s">
        <v>55</v>
      </c>
      <c r="R5" s="2" t="s">
        <v>60</v>
      </c>
      <c r="S5" s="2" t="s">
        <v>60</v>
      </c>
      <c r="T5" s="2" t="s">
        <v>61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62</v>
      </c>
      <c r="AV5" s="3">
        <v>3</v>
      </c>
    </row>
    <row r="6" spans="1:48" ht="30" customHeight="1" x14ac:dyDescent="0.3">
      <c r="A6" s="8" t="s">
        <v>63</v>
      </c>
      <c r="B6" s="8" t="s">
        <v>64</v>
      </c>
      <c r="C6" s="8" t="s">
        <v>65</v>
      </c>
      <c r="D6" s="9">
        <v>0.3</v>
      </c>
      <c r="E6" s="11"/>
      <c r="F6" s="11">
        <f>TRUNC(E6*D6, 0)</f>
        <v>0</v>
      </c>
      <c r="G6" s="11"/>
      <c r="H6" s="11">
        <f>TRUNC(G6*D6, 0)</f>
        <v>0</v>
      </c>
      <c r="I6" s="11"/>
      <c r="J6" s="11">
        <f>TRUNC(I6*D6, 0)</f>
        <v>0</v>
      </c>
      <c r="K6" s="11">
        <f t="shared" si="0"/>
        <v>0</v>
      </c>
      <c r="L6" s="11">
        <f t="shared" si="0"/>
        <v>0</v>
      </c>
      <c r="M6" s="8" t="s">
        <v>52</v>
      </c>
      <c r="N6" s="2" t="s">
        <v>66</v>
      </c>
      <c r="O6" s="2" t="s">
        <v>52</v>
      </c>
      <c r="P6" s="2" t="s">
        <v>52</v>
      </c>
      <c r="Q6" s="2" t="s">
        <v>55</v>
      </c>
      <c r="R6" s="2" t="s">
        <v>60</v>
      </c>
      <c r="S6" s="2" t="s">
        <v>60</v>
      </c>
      <c r="T6" s="2" t="s">
        <v>61</v>
      </c>
      <c r="U6" s="3"/>
      <c r="V6" s="3"/>
      <c r="W6" s="3"/>
      <c r="X6" s="3">
        <v>1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67</v>
      </c>
      <c r="AV6" s="3">
        <v>4</v>
      </c>
    </row>
    <row r="7" spans="1:48" ht="30" customHeight="1" x14ac:dyDescent="0.3">
      <c r="A7" s="8" t="s">
        <v>68</v>
      </c>
      <c r="B7" s="8" t="s">
        <v>64</v>
      </c>
      <c r="C7" s="8" t="s">
        <v>65</v>
      </c>
      <c r="D7" s="9">
        <v>1</v>
      </c>
      <c r="E7" s="11"/>
      <c r="F7" s="11">
        <f>TRUNC(E7*D7, 0)</f>
        <v>0</v>
      </c>
      <c r="G7" s="11"/>
      <c r="H7" s="11">
        <f>TRUNC(G7*D7, 0)</f>
        <v>0</v>
      </c>
      <c r="I7" s="11"/>
      <c r="J7" s="11">
        <f>TRUNC(I7*D7, 0)</f>
        <v>0</v>
      </c>
      <c r="K7" s="11">
        <f t="shared" si="0"/>
        <v>0</v>
      </c>
      <c r="L7" s="11">
        <f t="shared" si="0"/>
        <v>0</v>
      </c>
      <c r="M7" s="8" t="s">
        <v>52</v>
      </c>
      <c r="N7" s="2" t="s">
        <v>69</v>
      </c>
      <c r="O7" s="2" t="s">
        <v>52</v>
      </c>
      <c r="P7" s="2" t="s">
        <v>52</v>
      </c>
      <c r="Q7" s="2" t="s">
        <v>55</v>
      </c>
      <c r="R7" s="2" t="s">
        <v>60</v>
      </c>
      <c r="S7" s="2" t="s">
        <v>60</v>
      </c>
      <c r="T7" s="2" t="s">
        <v>61</v>
      </c>
      <c r="U7" s="3"/>
      <c r="V7" s="3"/>
      <c r="W7" s="3"/>
      <c r="X7" s="3">
        <v>1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70</v>
      </c>
      <c r="AV7" s="3">
        <v>5</v>
      </c>
    </row>
    <row r="8" spans="1:48" ht="30" customHeight="1" x14ac:dyDescent="0.3">
      <c r="A8" s="8" t="s">
        <v>71</v>
      </c>
      <c r="B8" s="8" t="s">
        <v>72</v>
      </c>
      <c r="C8" s="8" t="s">
        <v>73</v>
      </c>
      <c r="D8" s="9">
        <v>1</v>
      </c>
      <c r="E8" s="11"/>
      <c r="F8" s="11">
        <f>TRUNC(E8*D8, 0)</f>
        <v>0</v>
      </c>
      <c r="G8" s="11"/>
      <c r="H8" s="11">
        <f>TRUNC(G8*D8, 0)</f>
        <v>0</v>
      </c>
      <c r="I8" s="11"/>
      <c r="J8" s="11">
        <f>TRUNC(I8*D8, 0)</f>
        <v>0</v>
      </c>
      <c r="K8" s="11">
        <f t="shared" si="0"/>
        <v>0</v>
      </c>
      <c r="L8" s="11">
        <f t="shared" si="0"/>
        <v>0</v>
      </c>
      <c r="M8" s="8" t="s">
        <v>52</v>
      </c>
      <c r="N8" s="2" t="s">
        <v>74</v>
      </c>
      <c r="O8" s="2" t="s">
        <v>52</v>
      </c>
      <c r="P8" s="2" t="s">
        <v>52</v>
      </c>
      <c r="Q8" s="2" t="s">
        <v>55</v>
      </c>
      <c r="R8" s="2" t="s">
        <v>60</v>
      </c>
      <c r="S8" s="2" t="s">
        <v>60</v>
      </c>
      <c r="T8" s="2" t="s">
        <v>60</v>
      </c>
      <c r="U8" s="3">
        <v>1</v>
      </c>
      <c r="V8" s="3">
        <v>0</v>
      </c>
      <c r="W8" s="3">
        <v>0.02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75</v>
      </c>
      <c r="AV8" s="3">
        <v>367</v>
      </c>
    </row>
    <row r="9" spans="1:48" ht="30" customHeight="1" x14ac:dyDescent="0.3">
      <c r="A9" s="9"/>
      <c r="B9" s="9"/>
      <c r="C9" s="9"/>
      <c r="D9" s="9"/>
      <c r="E9" s="9"/>
      <c r="F9" s="9"/>
      <c r="G9" s="9"/>
      <c r="H9" s="9"/>
      <c r="I9" s="16"/>
      <c r="J9" s="9"/>
      <c r="K9" s="9"/>
      <c r="L9" s="9"/>
      <c r="M9" s="9"/>
    </row>
    <row r="10" spans="1:48" ht="30" customHeight="1" x14ac:dyDescent="0.3">
      <c r="A10" s="9"/>
      <c r="B10" s="9"/>
      <c r="C10" s="9"/>
      <c r="D10" s="9"/>
      <c r="E10" s="9"/>
      <c r="F10" s="9"/>
      <c r="G10" s="9"/>
      <c r="H10" s="9"/>
      <c r="I10" s="16"/>
      <c r="J10" s="9"/>
      <c r="K10" s="9"/>
      <c r="L10" s="9"/>
      <c r="M10" s="9"/>
    </row>
    <row r="11" spans="1:48" ht="30" customHeight="1" x14ac:dyDescent="0.3">
      <c r="A11" s="9"/>
      <c r="B11" s="9"/>
      <c r="C11" s="9"/>
      <c r="D11" s="9"/>
      <c r="E11" s="9"/>
      <c r="F11" s="9"/>
      <c r="G11" s="9"/>
      <c r="H11" s="9"/>
      <c r="I11" s="16"/>
      <c r="J11" s="9"/>
      <c r="K11" s="9"/>
      <c r="L11" s="9"/>
      <c r="M11" s="9"/>
    </row>
    <row r="12" spans="1:48" ht="30" customHeight="1" x14ac:dyDescent="0.3">
      <c r="A12" s="9"/>
      <c r="B12" s="9"/>
      <c r="C12" s="9"/>
      <c r="D12" s="9"/>
      <c r="E12" s="9"/>
      <c r="F12" s="9"/>
      <c r="G12" s="9"/>
      <c r="H12" s="9"/>
      <c r="I12" s="16"/>
      <c r="J12" s="9"/>
      <c r="K12" s="9"/>
      <c r="L12" s="9"/>
      <c r="M12" s="9"/>
    </row>
    <row r="13" spans="1:48" ht="30" customHeight="1" x14ac:dyDescent="0.3">
      <c r="A13" s="9"/>
      <c r="B13" s="9"/>
      <c r="C13" s="9"/>
      <c r="D13" s="9"/>
      <c r="E13" s="9"/>
      <c r="F13" s="9"/>
      <c r="G13" s="9"/>
      <c r="H13" s="9"/>
      <c r="I13" s="16"/>
      <c r="J13" s="9"/>
      <c r="K13" s="9"/>
      <c r="L13" s="9"/>
      <c r="M13" s="9"/>
    </row>
    <row r="14" spans="1:48" ht="30" customHeight="1" x14ac:dyDescent="0.3">
      <c r="A14" s="9"/>
      <c r="B14" s="9"/>
      <c r="C14" s="9"/>
      <c r="D14" s="9"/>
      <c r="E14" s="9"/>
      <c r="F14" s="9"/>
      <c r="G14" s="9"/>
      <c r="H14" s="9"/>
      <c r="I14" s="16"/>
      <c r="J14" s="9"/>
      <c r="K14" s="9"/>
      <c r="L14" s="9"/>
      <c r="M14" s="9"/>
    </row>
    <row r="15" spans="1:48" ht="30" customHeight="1" x14ac:dyDescent="0.3">
      <c r="A15" s="9"/>
      <c r="B15" s="9"/>
      <c r="C15" s="9"/>
      <c r="D15" s="9"/>
      <c r="E15" s="9"/>
      <c r="F15" s="9"/>
      <c r="G15" s="9"/>
      <c r="H15" s="9"/>
      <c r="I15" s="16"/>
      <c r="J15" s="9"/>
      <c r="K15" s="9"/>
      <c r="L15" s="9"/>
      <c r="M15" s="9"/>
    </row>
    <row r="16" spans="1:48" ht="30" customHeight="1" x14ac:dyDescent="0.3">
      <c r="A16" s="9"/>
      <c r="B16" s="9"/>
      <c r="C16" s="9"/>
      <c r="D16" s="9"/>
      <c r="E16" s="9"/>
      <c r="F16" s="9"/>
      <c r="G16" s="9"/>
      <c r="H16" s="9"/>
      <c r="I16" s="16"/>
      <c r="J16" s="9"/>
      <c r="K16" s="9"/>
      <c r="L16" s="9"/>
      <c r="M16" s="9"/>
    </row>
    <row r="17" spans="1:48" ht="30" customHeight="1" x14ac:dyDescent="0.3">
      <c r="A17" s="9"/>
      <c r="B17" s="9"/>
      <c r="C17" s="9"/>
      <c r="D17" s="9"/>
      <c r="E17" s="9"/>
      <c r="F17" s="9"/>
      <c r="G17" s="9"/>
      <c r="H17" s="9"/>
      <c r="I17" s="16"/>
      <c r="J17" s="9"/>
      <c r="K17" s="9"/>
      <c r="L17" s="9"/>
      <c r="M17" s="9"/>
    </row>
    <row r="18" spans="1:48" ht="30" customHeight="1" x14ac:dyDescent="0.3">
      <c r="A18" s="9"/>
      <c r="B18" s="9"/>
      <c r="C18" s="9"/>
      <c r="D18" s="9"/>
      <c r="E18" s="9"/>
      <c r="F18" s="9"/>
      <c r="G18" s="9"/>
      <c r="H18" s="9"/>
      <c r="I18" s="16"/>
      <c r="J18" s="9"/>
      <c r="K18" s="9"/>
      <c r="L18" s="9"/>
      <c r="M18" s="9"/>
    </row>
    <row r="19" spans="1:48" ht="30" customHeight="1" x14ac:dyDescent="0.3">
      <c r="A19" s="9"/>
      <c r="B19" s="9"/>
      <c r="C19" s="9"/>
      <c r="D19" s="9"/>
      <c r="E19" s="9"/>
      <c r="F19" s="9"/>
      <c r="G19" s="9"/>
      <c r="H19" s="9"/>
      <c r="I19" s="16"/>
      <c r="J19" s="9"/>
      <c r="K19" s="9"/>
      <c r="L19" s="9"/>
      <c r="M19" s="9"/>
    </row>
    <row r="20" spans="1:48" ht="30" customHeight="1" x14ac:dyDescent="0.3">
      <c r="A20" s="9"/>
      <c r="B20" s="9"/>
      <c r="C20" s="9"/>
      <c r="D20" s="9"/>
      <c r="E20" s="9"/>
      <c r="F20" s="9"/>
      <c r="G20" s="9"/>
      <c r="H20" s="9"/>
      <c r="I20" s="16"/>
      <c r="J20" s="9"/>
      <c r="K20" s="9"/>
      <c r="L20" s="9"/>
      <c r="M20" s="9"/>
    </row>
    <row r="21" spans="1:48" ht="30" customHeight="1" x14ac:dyDescent="0.3">
      <c r="A21" s="9"/>
      <c r="B21" s="9"/>
      <c r="C21" s="9"/>
      <c r="D21" s="9"/>
      <c r="E21" s="9"/>
      <c r="F21" s="9"/>
      <c r="G21" s="9"/>
      <c r="H21" s="9"/>
      <c r="I21" s="16"/>
      <c r="J21" s="9"/>
      <c r="K21" s="9"/>
      <c r="L21" s="9"/>
      <c r="M21" s="9"/>
    </row>
    <row r="22" spans="1:48" ht="30" customHeight="1" x14ac:dyDescent="0.3">
      <c r="A22" s="9"/>
      <c r="B22" s="9"/>
      <c r="C22" s="9"/>
      <c r="D22" s="9"/>
      <c r="E22" s="9"/>
      <c r="F22" s="9"/>
      <c r="G22" s="9"/>
      <c r="H22" s="9"/>
      <c r="I22" s="16"/>
      <c r="J22" s="9"/>
      <c r="K22" s="9"/>
      <c r="L22" s="9"/>
      <c r="M22" s="9"/>
    </row>
    <row r="23" spans="1:48" ht="30" customHeight="1" x14ac:dyDescent="0.3">
      <c r="A23" s="9"/>
      <c r="B23" s="9"/>
      <c r="C23" s="9"/>
      <c r="D23" s="9"/>
      <c r="E23" s="9"/>
      <c r="F23" s="9"/>
      <c r="G23" s="9"/>
      <c r="H23" s="9"/>
      <c r="I23" s="16"/>
      <c r="J23" s="9"/>
      <c r="K23" s="9"/>
      <c r="L23" s="9"/>
      <c r="M23" s="9"/>
    </row>
    <row r="24" spans="1:48" ht="30" customHeight="1" x14ac:dyDescent="0.3">
      <c r="A24" s="9"/>
      <c r="B24" s="9"/>
      <c r="C24" s="9"/>
      <c r="D24" s="9"/>
      <c r="E24" s="9"/>
      <c r="F24" s="9"/>
      <c r="G24" s="9"/>
      <c r="H24" s="9"/>
      <c r="I24" s="16"/>
      <c r="J24" s="9"/>
      <c r="K24" s="9"/>
      <c r="L24" s="9"/>
      <c r="M24" s="9"/>
    </row>
    <row r="25" spans="1:48" ht="30" customHeight="1" x14ac:dyDescent="0.3">
      <c r="A25" s="9"/>
      <c r="B25" s="9"/>
      <c r="C25" s="9"/>
      <c r="D25" s="9"/>
      <c r="E25" s="9"/>
      <c r="F25" s="9"/>
      <c r="G25" s="9"/>
      <c r="H25" s="9"/>
      <c r="I25" s="16"/>
      <c r="J25" s="9"/>
      <c r="K25" s="9"/>
      <c r="L25" s="9"/>
      <c r="M25" s="9"/>
    </row>
    <row r="26" spans="1:48" ht="30" customHeight="1" x14ac:dyDescent="0.3">
      <c r="A26" s="9"/>
      <c r="B26" s="9"/>
      <c r="C26" s="9"/>
      <c r="D26" s="9"/>
      <c r="E26" s="9"/>
      <c r="F26" s="9"/>
      <c r="G26" s="9"/>
      <c r="H26" s="9"/>
      <c r="I26" s="16"/>
      <c r="J26" s="9"/>
      <c r="K26" s="9"/>
      <c r="L26" s="9"/>
      <c r="M26" s="9"/>
    </row>
    <row r="27" spans="1:48" ht="30" customHeight="1" x14ac:dyDescent="0.3">
      <c r="A27" s="8" t="s">
        <v>76</v>
      </c>
      <c r="B27" s="9"/>
      <c r="C27" s="9"/>
      <c r="D27" s="9"/>
      <c r="E27" s="9"/>
      <c r="F27" s="11">
        <f>SUM(F5:F26)</f>
        <v>0</v>
      </c>
      <c r="G27" s="9"/>
      <c r="H27" s="11">
        <f>SUM(H5:H26)</f>
        <v>0</v>
      </c>
      <c r="I27" s="16"/>
      <c r="J27" s="11">
        <f>SUM(J5:J26)</f>
        <v>0</v>
      </c>
      <c r="K27" s="9"/>
      <c r="L27" s="11">
        <f>SUM(L5:L26)</f>
        <v>0</v>
      </c>
      <c r="M27" s="9"/>
      <c r="N27" t="s">
        <v>77</v>
      </c>
    </row>
    <row r="28" spans="1:48" ht="30" customHeight="1" x14ac:dyDescent="0.3">
      <c r="A28" s="8" t="s">
        <v>78</v>
      </c>
      <c r="B28" s="9"/>
      <c r="C28" s="9"/>
      <c r="D28" s="9"/>
      <c r="E28" s="9"/>
      <c r="F28" s="9"/>
      <c r="G28" s="9"/>
      <c r="H28" s="9"/>
      <c r="I28" s="16"/>
      <c r="J28" s="9"/>
      <c r="K28" s="9"/>
      <c r="L28" s="9"/>
      <c r="M28" s="9"/>
      <c r="N28" s="3"/>
      <c r="O28" s="3"/>
      <c r="P28" s="3"/>
      <c r="Q28" s="2" t="s">
        <v>79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 ht="30" customHeight="1" x14ac:dyDescent="0.3">
      <c r="A29" s="8" t="s">
        <v>80</v>
      </c>
      <c r="B29" s="8" t="s">
        <v>81</v>
      </c>
      <c r="C29" s="8" t="s">
        <v>82</v>
      </c>
      <c r="D29" s="9">
        <v>16</v>
      </c>
      <c r="E29" s="11"/>
      <c r="F29" s="11">
        <f t="shared" ref="F29:F53" si="1">TRUNC(E29*D29, 0)</f>
        <v>0</v>
      </c>
      <c r="G29" s="11"/>
      <c r="H29" s="11">
        <f t="shared" ref="H29:H53" si="2">TRUNC(G29*D29, 0)</f>
        <v>0</v>
      </c>
      <c r="I29" s="11"/>
      <c r="J29" s="11">
        <f t="shared" ref="J29:J53" si="3">TRUNC(I29*D29, 0)</f>
        <v>0</v>
      </c>
      <c r="K29" s="11">
        <f t="shared" ref="K29:K53" si="4">TRUNC(E29+G29+I29, 0)</f>
        <v>0</v>
      </c>
      <c r="L29" s="11">
        <f t="shared" ref="L29:L53" si="5">TRUNC(F29+H29+J29, 0)</f>
        <v>0</v>
      </c>
      <c r="M29" s="8" t="s">
        <v>52</v>
      </c>
      <c r="N29" s="2" t="s">
        <v>83</v>
      </c>
      <c r="O29" s="2" t="s">
        <v>52</v>
      </c>
      <c r="P29" s="2" t="s">
        <v>52</v>
      </c>
      <c r="Q29" s="2" t="s">
        <v>79</v>
      </c>
      <c r="R29" s="2" t="s">
        <v>60</v>
      </c>
      <c r="S29" s="2" t="s">
        <v>60</v>
      </c>
      <c r="T29" s="2" t="s">
        <v>61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84</v>
      </c>
      <c r="AV29" s="3">
        <v>219</v>
      </c>
    </row>
    <row r="30" spans="1:48" ht="30" customHeight="1" x14ac:dyDescent="0.3">
      <c r="A30" s="8" t="s">
        <v>85</v>
      </c>
      <c r="B30" s="8" t="s">
        <v>86</v>
      </c>
      <c r="C30" s="8" t="s">
        <v>87</v>
      </c>
      <c r="D30" s="9">
        <v>12</v>
      </c>
      <c r="E30" s="11"/>
      <c r="F30" s="11">
        <f t="shared" si="1"/>
        <v>0</v>
      </c>
      <c r="G30" s="11"/>
      <c r="H30" s="11">
        <f t="shared" si="2"/>
        <v>0</v>
      </c>
      <c r="I30" s="11"/>
      <c r="J30" s="11">
        <f t="shared" si="3"/>
        <v>0</v>
      </c>
      <c r="K30" s="11">
        <f t="shared" si="4"/>
        <v>0</v>
      </c>
      <c r="L30" s="11">
        <f t="shared" si="5"/>
        <v>0</v>
      </c>
      <c r="M30" s="8" t="s">
        <v>52</v>
      </c>
      <c r="N30" s="2" t="s">
        <v>88</v>
      </c>
      <c r="O30" s="2" t="s">
        <v>52</v>
      </c>
      <c r="P30" s="2" t="s">
        <v>52</v>
      </c>
      <c r="Q30" s="2" t="s">
        <v>79</v>
      </c>
      <c r="R30" s="2" t="s">
        <v>60</v>
      </c>
      <c r="S30" s="2" t="s">
        <v>60</v>
      </c>
      <c r="T30" s="2" t="s">
        <v>61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89</v>
      </c>
      <c r="AV30" s="3">
        <v>224</v>
      </c>
    </row>
    <row r="31" spans="1:48" ht="30" customHeight="1" x14ac:dyDescent="0.3">
      <c r="A31" s="8" t="s">
        <v>85</v>
      </c>
      <c r="B31" s="8" t="s">
        <v>90</v>
      </c>
      <c r="C31" s="8" t="s">
        <v>87</v>
      </c>
      <c r="D31" s="9">
        <v>12</v>
      </c>
      <c r="E31" s="11"/>
      <c r="F31" s="11">
        <f t="shared" si="1"/>
        <v>0</v>
      </c>
      <c r="G31" s="11"/>
      <c r="H31" s="11">
        <f t="shared" si="2"/>
        <v>0</v>
      </c>
      <c r="I31" s="11"/>
      <c r="J31" s="11">
        <f t="shared" si="3"/>
        <v>0</v>
      </c>
      <c r="K31" s="11">
        <f t="shared" si="4"/>
        <v>0</v>
      </c>
      <c r="L31" s="11">
        <f t="shared" si="5"/>
        <v>0</v>
      </c>
      <c r="M31" s="8" t="s">
        <v>52</v>
      </c>
      <c r="N31" s="2" t="s">
        <v>91</v>
      </c>
      <c r="O31" s="2" t="s">
        <v>52</v>
      </c>
      <c r="P31" s="2" t="s">
        <v>52</v>
      </c>
      <c r="Q31" s="2" t="s">
        <v>79</v>
      </c>
      <c r="R31" s="2" t="s">
        <v>60</v>
      </c>
      <c r="S31" s="2" t="s">
        <v>60</v>
      </c>
      <c r="T31" s="2" t="s">
        <v>61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92</v>
      </c>
      <c r="AV31" s="3">
        <v>227</v>
      </c>
    </row>
    <row r="32" spans="1:48" ht="30" customHeight="1" x14ac:dyDescent="0.3">
      <c r="A32" s="8" t="s">
        <v>93</v>
      </c>
      <c r="B32" s="8" t="s">
        <v>94</v>
      </c>
      <c r="C32" s="8" t="s">
        <v>82</v>
      </c>
      <c r="D32" s="9">
        <v>12</v>
      </c>
      <c r="E32" s="11"/>
      <c r="F32" s="11">
        <f t="shared" si="1"/>
        <v>0</v>
      </c>
      <c r="G32" s="11"/>
      <c r="H32" s="11">
        <f t="shared" si="2"/>
        <v>0</v>
      </c>
      <c r="I32" s="11"/>
      <c r="J32" s="11">
        <f t="shared" si="3"/>
        <v>0</v>
      </c>
      <c r="K32" s="11">
        <f t="shared" si="4"/>
        <v>0</v>
      </c>
      <c r="L32" s="11">
        <f t="shared" si="5"/>
        <v>0</v>
      </c>
      <c r="M32" s="8" t="s">
        <v>52</v>
      </c>
      <c r="N32" s="2" t="s">
        <v>95</v>
      </c>
      <c r="O32" s="2" t="s">
        <v>52</v>
      </c>
      <c r="P32" s="2" t="s">
        <v>52</v>
      </c>
      <c r="Q32" s="2" t="s">
        <v>79</v>
      </c>
      <c r="R32" s="2" t="s">
        <v>60</v>
      </c>
      <c r="S32" s="2" t="s">
        <v>60</v>
      </c>
      <c r="T32" s="2" t="s">
        <v>61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96</v>
      </c>
      <c r="AV32" s="3">
        <v>232</v>
      </c>
    </row>
    <row r="33" spans="1:48" ht="30" customHeight="1" x14ac:dyDescent="0.3">
      <c r="A33" s="8" t="s">
        <v>97</v>
      </c>
      <c r="B33" s="8" t="s">
        <v>98</v>
      </c>
      <c r="C33" s="8" t="s">
        <v>82</v>
      </c>
      <c r="D33" s="9">
        <v>3</v>
      </c>
      <c r="E33" s="11"/>
      <c r="F33" s="11">
        <f t="shared" si="1"/>
        <v>0</v>
      </c>
      <c r="G33" s="11"/>
      <c r="H33" s="11">
        <f t="shared" si="2"/>
        <v>0</v>
      </c>
      <c r="I33" s="11"/>
      <c r="J33" s="11">
        <f t="shared" si="3"/>
        <v>0</v>
      </c>
      <c r="K33" s="11">
        <f t="shared" si="4"/>
        <v>0</v>
      </c>
      <c r="L33" s="11">
        <f t="shared" si="5"/>
        <v>0</v>
      </c>
      <c r="M33" s="8" t="s">
        <v>52</v>
      </c>
      <c r="N33" s="2" t="s">
        <v>99</v>
      </c>
      <c r="O33" s="2" t="s">
        <v>52</v>
      </c>
      <c r="P33" s="2" t="s">
        <v>52</v>
      </c>
      <c r="Q33" s="2" t="s">
        <v>79</v>
      </c>
      <c r="R33" s="2" t="s">
        <v>60</v>
      </c>
      <c r="S33" s="2" t="s">
        <v>60</v>
      </c>
      <c r="T33" s="2" t="s">
        <v>61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52</v>
      </c>
      <c r="AS33" s="2" t="s">
        <v>52</v>
      </c>
      <c r="AT33" s="3"/>
      <c r="AU33" s="2" t="s">
        <v>100</v>
      </c>
      <c r="AV33" s="3">
        <v>220</v>
      </c>
    </row>
    <row r="34" spans="1:48" ht="30" customHeight="1" x14ac:dyDescent="0.3">
      <c r="A34" s="8" t="s">
        <v>85</v>
      </c>
      <c r="B34" s="8" t="s">
        <v>101</v>
      </c>
      <c r="C34" s="8" t="s">
        <v>87</v>
      </c>
      <c r="D34" s="9">
        <v>1</v>
      </c>
      <c r="E34" s="11"/>
      <c r="F34" s="11">
        <f t="shared" si="1"/>
        <v>0</v>
      </c>
      <c r="G34" s="11"/>
      <c r="H34" s="11">
        <f t="shared" si="2"/>
        <v>0</v>
      </c>
      <c r="I34" s="11"/>
      <c r="J34" s="11">
        <f t="shared" si="3"/>
        <v>0</v>
      </c>
      <c r="K34" s="11">
        <f t="shared" si="4"/>
        <v>0</v>
      </c>
      <c r="L34" s="11">
        <f t="shared" si="5"/>
        <v>0</v>
      </c>
      <c r="M34" s="8" t="s">
        <v>52</v>
      </c>
      <c r="N34" s="2" t="s">
        <v>102</v>
      </c>
      <c r="O34" s="2" t="s">
        <v>52</v>
      </c>
      <c r="P34" s="2" t="s">
        <v>52</v>
      </c>
      <c r="Q34" s="2" t="s">
        <v>79</v>
      </c>
      <c r="R34" s="2" t="s">
        <v>60</v>
      </c>
      <c r="S34" s="2" t="s">
        <v>60</v>
      </c>
      <c r="T34" s="2" t="s">
        <v>61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 t="s">
        <v>52</v>
      </c>
      <c r="AS34" s="2" t="s">
        <v>52</v>
      </c>
      <c r="AT34" s="3"/>
      <c r="AU34" s="2" t="s">
        <v>103</v>
      </c>
      <c r="AV34" s="3">
        <v>226</v>
      </c>
    </row>
    <row r="35" spans="1:48" ht="30" customHeight="1" x14ac:dyDescent="0.3">
      <c r="A35" s="8" t="s">
        <v>104</v>
      </c>
      <c r="B35" s="8" t="s">
        <v>105</v>
      </c>
      <c r="C35" s="8" t="s">
        <v>58</v>
      </c>
      <c r="D35" s="9">
        <v>11</v>
      </c>
      <c r="E35" s="11"/>
      <c r="F35" s="11">
        <f t="shared" si="1"/>
        <v>0</v>
      </c>
      <c r="G35" s="11"/>
      <c r="H35" s="11">
        <f t="shared" si="2"/>
        <v>0</v>
      </c>
      <c r="I35" s="11"/>
      <c r="J35" s="11">
        <f t="shared" si="3"/>
        <v>0</v>
      </c>
      <c r="K35" s="11">
        <f t="shared" si="4"/>
        <v>0</v>
      </c>
      <c r="L35" s="11">
        <f t="shared" si="5"/>
        <v>0</v>
      </c>
      <c r="M35" s="8" t="s">
        <v>52</v>
      </c>
      <c r="N35" s="2" t="s">
        <v>106</v>
      </c>
      <c r="O35" s="2" t="s">
        <v>52</v>
      </c>
      <c r="P35" s="2" t="s">
        <v>52</v>
      </c>
      <c r="Q35" s="2" t="s">
        <v>79</v>
      </c>
      <c r="R35" s="2" t="s">
        <v>60</v>
      </c>
      <c r="S35" s="2" t="s">
        <v>60</v>
      </c>
      <c r="T35" s="2" t="s">
        <v>61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 t="s">
        <v>52</v>
      </c>
      <c r="AS35" s="2" t="s">
        <v>52</v>
      </c>
      <c r="AT35" s="3"/>
      <c r="AU35" s="2" t="s">
        <v>107</v>
      </c>
      <c r="AV35" s="3">
        <v>221</v>
      </c>
    </row>
    <row r="36" spans="1:48" ht="30" customHeight="1" x14ac:dyDescent="0.3">
      <c r="A36" s="8" t="s">
        <v>85</v>
      </c>
      <c r="B36" s="8" t="s">
        <v>108</v>
      </c>
      <c r="C36" s="8" t="s">
        <v>87</v>
      </c>
      <c r="D36" s="9">
        <v>10</v>
      </c>
      <c r="E36" s="11"/>
      <c r="F36" s="11">
        <f t="shared" si="1"/>
        <v>0</v>
      </c>
      <c r="G36" s="11"/>
      <c r="H36" s="11">
        <f t="shared" si="2"/>
        <v>0</v>
      </c>
      <c r="I36" s="11"/>
      <c r="J36" s="11">
        <f t="shared" si="3"/>
        <v>0</v>
      </c>
      <c r="K36" s="11">
        <f t="shared" si="4"/>
        <v>0</v>
      </c>
      <c r="L36" s="11">
        <f t="shared" si="5"/>
        <v>0</v>
      </c>
      <c r="M36" s="8" t="s">
        <v>52</v>
      </c>
      <c r="N36" s="2" t="s">
        <v>109</v>
      </c>
      <c r="O36" s="2" t="s">
        <v>52</v>
      </c>
      <c r="P36" s="2" t="s">
        <v>52</v>
      </c>
      <c r="Q36" s="2" t="s">
        <v>79</v>
      </c>
      <c r="R36" s="2" t="s">
        <v>60</v>
      </c>
      <c r="S36" s="2" t="s">
        <v>60</v>
      </c>
      <c r="T36" s="2" t="s">
        <v>61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 t="s">
        <v>52</v>
      </c>
      <c r="AS36" s="2" t="s">
        <v>52</v>
      </c>
      <c r="AT36" s="3"/>
      <c r="AU36" s="2" t="s">
        <v>110</v>
      </c>
      <c r="AV36" s="3">
        <v>225</v>
      </c>
    </row>
    <row r="37" spans="1:48" ht="30" customHeight="1" x14ac:dyDescent="0.3">
      <c r="A37" s="8" t="s">
        <v>111</v>
      </c>
      <c r="B37" s="8" t="s">
        <v>112</v>
      </c>
      <c r="C37" s="8" t="s">
        <v>82</v>
      </c>
      <c r="D37" s="9">
        <v>4</v>
      </c>
      <c r="E37" s="11"/>
      <c r="F37" s="11">
        <f t="shared" si="1"/>
        <v>0</v>
      </c>
      <c r="G37" s="11"/>
      <c r="H37" s="11">
        <f t="shared" si="2"/>
        <v>0</v>
      </c>
      <c r="I37" s="11"/>
      <c r="J37" s="11">
        <f t="shared" si="3"/>
        <v>0</v>
      </c>
      <c r="K37" s="11">
        <f t="shared" si="4"/>
        <v>0</v>
      </c>
      <c r="L37" s="11">
        <f t="shared" si="5"/>
        <v>0</v>
      </c>
      <c r="M37" s="8" t="s">
        <v>52</v>
      </c>
      <c r="N37" s="2" t="s">
        <v>113</v>
      </c>
      <c r="O37" s="2" t="s">
        <v>52</v>
      </c>
      <c r="P37" s="2" t="s">
        <v>52</v>
      </c>
      <c r="Q37" s="2" t="s">
        <v>79</v>
      </c>
      <c r="R37" s="2" t="s">
        <v>60</v>
      </c>
      <c r="S37" s="2" t="s">
        <v>60</v>
      </c>
      <c r="T37" s="2" t="s">
        <v>61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2" t="s">
        <v>52</v>
      </c>
      <c r="AS37" s="2" t="s">
        <v>52</v>
      </c>
      <c r="AT37" s="3"/>
      <c r="AU37" s="2" t="s">
        <v>114</v>
      </c>
      <c r="AV37" s="3">
        <v>222</v>
      </c>
    </row>
    <row r="38" spans="1:48" ht="30" customHeight="1" x14ac:dyDescent="0.3">
      <c r="A38" s="8" t="s">
        <v>115</v>
      </c>
      <c r="B38" s="8" t="s">
        <v>116</v>
      </c>
      <c r="C38" s="8" t="s">
        <v>117</v>
      </c>
      <c r="D38" s="9">
        <v>3</v>
      </c>
      <c r="E38" s="11"/>
      <c r="F38" s="11">
        <f t="shared" si="1"/>
        <v>0</v>
      </c>
      <c r="G38" s="11"/>
      <c r="H38" s="11">
        <f t="shared" si="2"/>
        <v>0</v>
      </c>
      <c r="I38" s="11"/>
      <c r="J38" s="11">
        <f t="shared" si="3"/>
        <v>0</v>
      </c>
      <c r="K38" s="11">
        <f t="shared" si="4"/>
        <v>0</v>
      </c>
      <c r="L38" s="11">
        <f t="shared" si="5"/>
        <v>0</v>
      </c>
      <c r="M38" s="8" t="s">
        <v>52</v>
      </c>
      <c r="N38" s="2" t="s">
        <v>118</v>
      </c>
      <c r="O38" s="2" t="s">
        <v>52</v>
      </c>
      <c r="P38" s="2" t="s">
        <v>52</v>
      </c>
      <c r="Q38" s="2" t="s">
        <v>79</v>
      </c>
      <c r="R38" s="2" t="s">
        <v>60</v>
      </c>
      <c r="S38" s="2" t="s">
        <v>60</v>
      </c>
      <c r="T38" s="2" t="s">
        <v>61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2" t="s">
        <v>52</v>
      </c>
      <c r="AS38" s="2" t="s">
        <v>52</v>
      </c>
      <c r="AT38" s="3"/>
      <c r="AU38" s="2" t="s">
        <v>119</v>
      </c>
      <c r="AV38" s="3">
        <v>231</v>
      </c>
    </row>
    <row r="39" spans="1:48" ht="30" customHeight="1" x14ac:dyDescent="0.3">
      <c r="A39" s="8" t="s">
        <v>120</v>
      </c>
      <c r="B39" s="8" t="s">
        <v>121</v>
      </c>
      <c r="C39" s="8" t="s">
        <v>82</v>
      </c>
      <c r="D39" s="9">
        <v>2</v>
      </c>
      <c r="E39" s="11"/>
      <c r="F39" s="11">
        <f t="shared" si="1"/>
        <v>0</v>
      </c>
      <c r="G39" s="11"/>
      <c r="H39" s="11">
        <f t="shared" si="2"/>
        <v>0</v>
      </c>
      <c r="I39" s="11"/>
      <c r="J39" s="11">
        <f t="shared" si="3"/>
        <v>0</v>
      </c>
      <c r="K39" s="11">
        <f t="shared" si="4"/>
        <v>0</v>
      </c>
      <c r="L39" s="11">
        <f t="shared" si="5"/>
        <v>0</v>
      </c>
      <c r="M39" s="8" t="s">
        <v>52</v>
      </c>
      <c r="N39" s="2" t="s">
        <v>122</v>
      </c>
      <c r="O39" s="2" t="s">
        <v>52</v>
      </c>
      <c r="P39" s="2" t="s">
        <v>52</v>
      </c>
      <c r="Q39" s="2" t="s">
        <v>79</v>
      </c>
      <c r="R39" s="2" t="s">
        <v>60</v>
      </c>
      <c r="S39" s="2" t="s">
        <v>60</v>
      </c>
      <c r="T39" s="2" t="s">
        <v>61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2" t="s">
        <v>52</v>
      </c>
      <c r="AS39" s="2" t="s">
        <v>52</v>
      </c>
      <c r="AT39" s="3"/>
      <c r="AU39" s="2" t="s">
        <v>123</v>
      </c>
      <c r="AV39" s="3">
        <v>223</v>
      </c>
    </row>
    <row r="40" spans="1:48" ht="30" customHeight="1" x14ac:dyDescent="0.3">
      <c r="A40" s="8" t="s">
        <v>124</v>
      </c>
      <c r="B40" s="8" t="s">
        <v>125</v>
      </c>
      <c r="C40" s="8" t="s">
        <v>87</v>
      </c>
      <c r="D40" s="9">
        <v>5</v>
      </c>
      <c r="E40" s="11"/>
      <c r="F40" s="11">
        <f t="shared" si="1"/>
        <v>0</v>
      </c>
      <c r="G40" s="11"/>
      <c r="H40" s="11">
        <f t="shared" si="2"/>
        <v>0</v>
      </c>
      <c r="I40" s="11"/>
      <c r="J40" s="11">
        <f t="shared" si="3"/>
        <v>0</v>
      </c>
      <c r="K40" s="11">
        <f t="shared" si="4"/>
        <v>0</v>
      </c>
      <c r="L40" s="11">
        <f t="shared" si="5"/>
        <v>0</v>
      </c>
      <c r="M40" s="8" t="s">
        <v>52</v>
      </c>
      <c r="N40" s="2" t="s">
        <v>126</v>
      </c>
      <c r="O40" s="2" t="s">
        <v>52</v>
      </c>
      <c r="P40" s="2" t="s">
        <v>52</v>
      </c>
      <c r="Q40" s="2" t="s">
        <v>79</v>
      </c>
      <c r="R40" s="2" t="s">
        <v>60</v>
      </c>
      <c r="S40" s="2" t="s">
        <v>60</v>
      </c>
      <c r="T40" s="2" t="s">
        <v>61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2" t="s">
        <v>52</v>
      </c>
      <c r="AS40" s="2" t="s">
        <v>52</v>
      </c>
      <c r="AT40" s="3"/>
      <c r="AU40" s="2" t="s">
        <v>127</v>
      </c>
      <c r="AV40" s="3">
        <v>228</v>
      </c>
    </row>
    <row r="41" spans="1:48" ht="30" customHeight="1" x14ac:dyDescent="0.3">
      <c r="A41" s="8" t="s">
        <v>128</v>
      </c>
      <c r="B41" s="8" t="s">
        <v>129</v>
      </c>
      <c r="C41" s="8" t="s">
        <v>87</v>
      </c>
      <c r="D41" s="9">
        <v>1</v>
      </c>
      <c r="E41" s="11"/>
      <c r="F41" s="11">
        <f t="shared" si="1"/>
        <v>0</v>
      </c>
      <c r="G41" s="11"/>
      <c r="H41" s="11">
        <f t="shared" si="2"/>
        <v>0</v>
      </c>
      <c r="I41" s="11"/>
      <c r="J41" s="11">
        <f t="shared" si="3"/>
        <v>0</v>
      </c>
      <c r="K41" s="11">
        <f t="shared" si="4"/>
        <v>0</v>
      </c>
      <c r="L41" s="11">
        <f t="shared" si="5"/>
        <v>0</v>
      </c>
      <c r="M41" s="8" t="s">
        <v>52</v>
      </c>
      <c r="N41" s="2" t="s">
        <v>130</v>
      </c>
      <c r="O41" s="2" t="s">
        <v>52</v>
      </c>
      <c r="P41" s="2" t="s">
        <v>52</v>
      </c>
      <c r="Q41" s="2" t="s">
        <v>79</v>
      </c>
      <c r="R41" s="2" t="s">
        <v>60</v>
      </c>
      <c r="S41" s="2" t="s">
        <v>60</v>
      </c>
      <c r="T41" s="2" t="s">
        <v>61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2" t="s">
        <v>52</v>
      </c>
      <c r="AS41" s="2" t="s">
        <v>52</v>
      </c>
      <c r="AT41" s="3"/>
      <c r="AU41" s="2" t="s">
        <v>131</v>
      </c>
      <c r="AV41" s="3">
        <v>229</v>
      </c>
    </row>
    <row r="42" spans="1:48" ht="30" customHeight="1" x14ac:dyDescent="0.3">
      <c r="A42" s="8" t="s">
        <v>132</v>
      </c>
      <c r="B42" s="8" t="s">
        <v>133</v>
      </c>
      <c r="C42" s="8" t="s">
        <v>87</v>
      </c>
      <c r="D42" s="9">
        <v>4</v>
      </c>
      <c r="E42" s="11"/>
      <c r="F42" s="11">
        <f t="shared" si="1"/>
        <v>0</v>
      </c>
      <c r="G42" s="11"/>
      <c r="H42" s="11">
        <f t="shared" si="2"/>
        <v>0</v>
      </c>
      <c r="I42" s="11"/>
      <c r="J42" s="11">
        <f t="shared" si="3"/>
        <v>0</v>
      </c>
      <c r="K42" s="11">
        <f t="shared" si="4"/>
        <v>0</v>
      </c>
      <c r="L42" s="11">
        <f t="shared" si="5"/>
        <v>0</v>
      </c>
      <c r="M42" s="8" t="s">
        <v>52</v>
      </c>
      <c r="N42" s="2" t="s">
        <v>134</v>
      </c>
      <c r="O42" s="2" t="s">
        <v>52</v>
      </c>
      <c r="P42" s="2" t="s">
        <v>52</v>
      </c>
      <c r="Q42" s="2" t="s">
        <v>79</v>
      </c>
      <c r="R42" s="2" t="s">
        <v>60</v>
      </c>
      <c r="S42" s="2" t="s">
        <v>60</v>
      </c>
      <c r="T42" s="2" t="s">
        <v>61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2" t="s">
        <v>52</v>
      </c>
      <c r="AS42" s="2" t="s">
        <v>52</v>
      </c>
      <c r="AT42" s="3"/>
      <c r="AU42" s="2" t="s">
        <v>135</v>
      </c>
      <c r="AV42" s="3">
        <v>230</v>
      </c>
    </row>
    <row r="43" spans="1:48" ht="30" customHeight="1" x14ac:dyDescent="0.3">
      <c r="A43" s="8" t="s">
        <v>136</v>
      </c>
      <c r="B43" s="8" t="s">
        <v>137</v>
      </c>
      <c r="C43" s="8" t="s">
        <v>87</v>
      </c>
      <c r="D43" s="9">
        <v>18</v>
      </c>
      <c r="E43" s="11"/>
      <c r="F43" s="11">
        <f t="shared" si="1"/>
        <v>0</v>
      </c>
      <c r="G43" s="11"/>
      <c r="H43" s="11">
        <f t="shared" si="2"/>
        <v>0</v>
      </c>
      <c r="I43" s="11"/>
      <c r="J43" s="11">
        <f t="shared" si="3"/>
        <v>0</v>
      </c>
      <c r="K43" s="11">
        <f t="shared" si="4"/>
        <v>0</v>
      </c>
      <c r="L43" s="11">
        <f t="shared" si="5"/>
        <v>0</v>
      </c>
      <c r="M43" s="8" t="s">
        <v>52</v>
      </c>
      <c r="N43" s="2" t="s">
        <v>138</v>
      </c>
      <c r="O43" s="2" t="s">
        <v>52</v>
      </c>
      <c r="P43" s="2" t="s">
        <v>52</v>
      </c>
      <c r="Q43" s="2" t="s">
        <v>79</v>
      </c>
      <c r="R43" s="2" t="s">
        <v>60</v>
      </c>
      <c r="S43" s="2" t="s">
        <v>60</v>
      </c>
      <c r="T43" s="2" t="s">
        <v>61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2" t="s">
        <v>52</v>
      </c>
      <c r="AS43" s="2" t="s">
        <v>52</v>
      </c>
      <c r="AT43" s="3"/>
      <c r="AU43" s="2" t="s">
        <v>139</v>
      </c>
      <c r="AV43" s="3">
        <v>233</v>
      </c>
    </row>
    <row r="44" spans="1:48" ht="30" customHeight="1" x14ac:dyDescent="0.3">
      <c r="A44" s="8" t="s">
        <v>140</v>
      </c>
      <c r="B44" s="8" t="s">
        <v>141</v>
      </c>
      <c r="C44" s="8" t="s">
        <v>87</v>
      </c>
      <c r="D44" s="9">
        <v>15</v>
      </c>
      <c r="E44" s="11"/>
      <c r="F44" s="11">
        <f t="shared" si="1"/>
        <v>0</v>
      </c>
      <c r="G44" s="11"/>
      <c r="H44" s="11">
        <f t="shared" si="2"/>
        <v>0</v>
      </c>
      <c r="I44" s="11"/>
      <c r="J44" s="11">
        <f t="shared" si="3"/>
        <v>0</v>
      </c>
      <c r="K44" s="11">
        <f t="shared" si="4"/>
        <v>0</v>
      </c>
      <c r="L44" s="11">
        <f t="shared" si="5"/>
        <v>0</v>
      </c>
      <c r="M44" s="8" t="s">
        <v>52</v>
      </c>
      <c r="N44" s="2" t="s">
        <v>142</v>
      </c>
      <c r="O44" s="2" t="s">
        <v>52</v>
      </c>
      <c r="P44" s="2" t="s">
        <v>52</v>
      </c>
      <c r="Q44" s="2" t="s">
        <v>79</v>
      </c>
      <c r="R44" s="2" t="s">
        <v>60</v>
      </c>
      <c r="S44" s="2" t="s">
        <v>60</v>
      </c>
      <c r="T44" s="2" t="s">
        <v>61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2" t="s">
        <v>52</v>
      </c>
      <c r="AS44" s="2" t="s">
        <v>52</v>
      </c>
      <c r="AT44" s="3"/>
      <c r="AU44" s="2" t="s">
        <v>143</v>
      </c>
      <c r="AV44" s="3">
        <v>234</v>
      </c>
    </row>
    <row r="45" spans="1:48" ht="30" customHeight="1" x14ac:dyDescent="0.3">
      <c r="A45" s="8" t="s">
        <v>144</v>
      </c>
      <c r="B45" s="8" t="s">
        <v>145</v>
      </c>
      <c r="C45" s="8" t="s">
        <v>87</v>
      </c>
      <c r="D45" s="9">
        <v>16</v>
      </c>
      <c r="E45" s="11"/>
      <c r="F45" s="11">
        <f t="shared" si="1"/>
        <v>0</v>
      </c>
      <c r="G45" s="11"/>
      <c r="H45" s="11">
        <f t="shared" si="2"/>
        <v>0</v>
      </c>
      <c r="I45" s="11"/>
      <c r="J45" s="11">
        <f t="shared" si="3"/>
        <v>0</v>
      </c>
      <c r="K45" s="11">
        <f t="shared" si="4"/>
        <v>0</v>
      </c>
      <c r="L45" s="11">
        <f t="shared" si="5"/>
        <v>0</v>
      </c>
      <c r="M45" s="8" t="s">
        <v>52</v>
      </c>
      <c r="N45" s="2" t="s">
        <v>146</v>
      </c>
      <c r="O45" s="2" t="s">
        <v>52</v>
      </c>
      <c r="P45" s="2" t="s">
        <v>52</v>
      </c>
      <c r="Q45" s="2" t="s">
        <v>79</v>
      </c>
      <c r="R45" s="2" t="s">
        <v>60</v>
      </c>
      <c r="S45" s="2" t="s">
        <v>60</v>
      </c>
      <c r="T45" s="2" t="s">
        <v>61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2" t="s">
        <v>52</v>
      </c>
      <c r="AS45" s="2" t="s">
        <v>52</v>
      </c>
      <c r="AT45" s="3"/>
      <c r="AU45" s="2" t="s">
        <v>147</v>
      </c>
      <c r="AV45" s="3">
        <v>235</v>
      </c>
    </row>
    <row r="46" spans="1:48" ht="30" customHeight="1" x14ac:dyDescent="0.3">
      <c r="A46" s="8" t="s">
        <v>148</v>
      </c>
      <c r="B46" s="8" t="s">
        <v>149</v>
      </c>
      <c r="C46" s="8" t="s">
        <v>58</v>
      </c>
      <c r="D46" s="9">
        <v>3</v>
      </c>
      <c r="E46" s="11"/>
      <c r="F46" s="11">
        <f t="shared" si="1"/>
        <v>0</v>
      </c>
      <c r="G46" s="11"/>
      <c r="H46" s="11">
        <f t="shared" si="2"/>
        <v>0</v>
      </c>
      <c r="I46" s="11"/>
      <c r="J46" s="11">
        <f t="shared" si="3"/>
        <v>0</v>
      </c>
      <c r="K46" s="11">
        <f t="shared" si="4"/>
        <v>0</v>
      </c>
      <c r="L46" s="11">
        <f t="shared" si="5"/>
        <v>0</v>
      </c>
      <c r="M46" s="8" t="s">
        <v>52</v>
      </c>
      <c r="N46" s="2" t="s">
        <v>150</v>
      </c>
      <c r="O46" s="2" t="s">
        <v>52</v>
      </c>
      <c r="P46" s="2" t="s">
        <v>52</v>
      </c>
      <c r="Q46" s="2" t="s">
        <v>79</v>
      </c>
      <c r="R46" s="2" t="s">
        <v>60</v>
      </c>
      <c r="S46" s="2" t="s">
        <v>60</v>
      </c>
      <c r="T46" s="2" t="s">
        <v>61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2" t="s">
        <v>52</v>
      </c>
      <c r="AS46" s="2" t="s">
        <v>52</v>
      </c>
      <c r="AT46" s="3"/>
      <c r="AU46" s="2" t="s">
        <v>151</v>
      </c>
      <c r="AV46" s="3">
        <v>236</v>
      </c>
    </row>
    <row r="47" spans="1:48" ht="30" customHeight="1" x14ac:dyDescent="0.3">
      <c r="A47" s="8" t="s">
        <v>152</v>
      </c>
      <c r="B47" s="8" t="s">
        <v>153</v>
      </c>
      <c r="C47" s="8" t="s">
        <v>87</v>
      </c>
      <c r="D47" s="9">
        <v>6</v>
      </c>
      <c r="E47" s="11"/>
      <c r="F47" s="11">
        <f t="shared" si="1"/>
        <v>0</v>
      </c>
      <c r="G47" s="11"/>
      <c r="H47" s="11">
        <f t="shared" si="2"/>
        <v>0</v>
      </c>
      <c r="I47" s="11"/>
      <c r="J47" s="11">
        <f t="shared" si="3"/>
        <v>0</v>
      </c>
      <c r="K47" s="11">
        <f t="shared" si="4"/>
        <v>0</v>
      </c>
      <c r="L47" s="11">
        <f t="shared" si="5"/>
        <v>0</v>
      </c>
      <c r="M47" s="8" t="s">
        <v>52</v>
      </c>
      <c r="N47" s="2" t="s">
        <v>154</v>
      </c>
      <c r="O47" s="2" t="s">
        <v>52</v>
      </c>
      <c r="P47" s="2" t="s">
        <v>52</v>
      </c>
      <c r="Q47" s="2" t="s">
        <v>79</v>
      </c>
      <c r="R47" s="2" t="s">
        <v>60</v>
      </c>
      <c r="S47" s="2" t="s">
        <v>60</v>
      </c>
      <c r="T47" s="2" t="s">
        <v>61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2" t="s">
        <v>52</v>
      </c>
      <c r="AS47" s="2" t="s">
        <v>52</v>
      </c>
      <c r="AT47" s="3"/>
      <c r="AU47" s="2" t="s">
        <v>155</v>
      </c>
      <c r="AV47" s="3">
        <v>366</v>
      </c>
    </row>
    <row r="48" spans="1:48" ht="30" customHeight="1" x14ac:dyDescent="0.3">
      <c r="A48" s="8" t="s">
        <v>152</v>
      </c>
      <c r="B48" s="8" t="s">
        <v>156</v>
      </c>
      <c r="C48" s="8" t="s">
        <v>87</v>
      </c>
      <c r="D48" s="9">
        <v>1</v>
      </c>
      <c r="E48" s="11"/>
      <c r="F48" s="11">
        <f t="shared" si="1"/>
        <v>0</v>
      </c>
      <c r="G48" s="11"/>
      <c r="H48" s="11">
        <f t="shared" si="2"/>
        <v>0</v>
      </c>
      <c r="I48" s="11"/>
      <c r="J48" s="11">
        <f t="shared" si="3"/>
        <v>0</v>
      </c>
      <c r="K48" s="11">
        <f t="shared" si="4"/>
        <v>0</v>
      </c>
      <c r="L48" s="11">
        <f t="shared" si="5"/>
        <v>0</v>
      </c>
      <c r="M48" s="8" t="s">
        <v>52</v>
      </c>
      <c r="N48" s="2" t="s">
        <v>157</v>
      </c>
      <c r="O48" s="2" t="s">
        <v>52</v>
      </c>
      <c r="P48" s="2" t="s">
        <v>52</v>
      </c>
      <c r="Q48" s="2" t="s">
        <v>79</v>
      </c>
      <c r="R48" s="2" t="s">
        <v>60</v>
      </c>
      <c r="S48" s="2" t="s">
        <v>60</v>
      </c>
      <c r="T48" s="2" t="s">
        <v>61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2" t="s">
        <v>52</v>
      </c>
      <c r="AS48" s="2" t="s">
        <v>52</v>
      </c>
      <c r="AT48" s="3"/>
      <c r="AU48" s="2" t="s">
        <v>158</v>
      </c>
      <c r="AV48" s="3">
        <v>238</v>
      </c>
    </row>
    <row r="49" spans="1:48" ht="30" customHeight="1" x14ac:dyDescent="0.3">
      <c r="A49" s="8" t="s">
        <v>152</v>
      </c>
      <c r="B49" s="8" t="s">
        <v>159</v>
      </c>
      <c r="C49" s="8" t="s">
        <v>87</v>
      </c>
      <c r="D49" s="9">
        <v>1</v>
      </c>
      <c r="E49" s="11"/>
      <c r="F49" s="11">
        <f t="shared" si="1"/>
        <v>0</v>
      </c>
      <c r="G49" s="11"/>
      <c r="H49" s="11">
        <f t="shared" si="2"/>
        <v>0</v>
      </c>
      <c r="I49" s="11"/>
      <c r="J49" s="11">
        <f t="shared" si="3"/>
        <v>0</v>
      </c>
      <c r="K49" s="11">
        <f t="shared" si="4"/>
        <v>0</v>
      </c>
      <c r="L49" s="11">
        <f t="shared" si="5"/>
        <v>0</v>
      </c>
      <c r="M49" s="8" t="s">
        <v>52</v>
      </c>
      <c r="N49" s="2" t="s">
        <v>160</v>
      </c>
      <c r="O49" s="2" t="s">
        <v>52</v>
      </c>
      <c r="P49" s="2" t="s">
        <v>52</v>
      </c>
      <c r="Q49" s="2" t="s">
        <v>79</v>
      </c>
      <c r="R49" s="2" t="s">
        <v>60</v>
      </c>
      <c r="S49" s="2" t="s">
        <v>60</v>
      </c>
      <c r="T49" s="2" t="s">
        <v>61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2" t="s">
        <v>52</v>
      </c>
      <c r="AS49" s="2" t="s">
        <v>52</v>
      </c>
      <c r="AT49" s="3"/>
      <c r="AU49" s="2" t="s">
        <v>161</v>
      </c>
      <c r="AV49" s="3">
        <v>239</v>
      </c>
    </row>
    <row r="50" spans="1:48" ht="30" customHeight="1" x14ac:dyDescent="0.3">
      <c r="A50" s="8" t="s">
        <v>162</v>
      </c>
      <c r="B50" s="8" t="s">
        <v>153</v>
      </c>
      <c r="C50" s="8" t="s">
        <v>87</v>
      </c>
      <c r="D50" s="9">
        <v>10</v>
      </c>
      <c r="E50" s="11"/>
      <c r="F50" s="11">
        <f t="shared" si="1"/>
        <v>0</v>
      </c>
      <c r="G50" s="11"/>
      <c r="H50" s="11">
        <f t="shared" si="2"/>
        <v>0</v>
      </c>
      <c r="I50" s="11"/>
      <c r="J50" s="11">
        <f t="shared" si="3"/>
        <v>0</v>
      </c>
      <c r="K50" s="11">
        <f t="shared" si="4"/>
        <v>0</v>
      </c>
      <c r="L50" s="11">
        <f t="shared" si="5"/>
        <v>0</v>
      </c>
      <c r="M50" s="8" t="s">
        <v>52</v>
      </c>
      <c r="N50" s="2" t="s">
        <v>163</v>
      </c>
      <c r="O50" s="2" t="s">
        <v>52</v>
      </c>
      <c r="P50" s="2" t="s">
        <v>52</v>
      </c>
      <c r="Q50" s="2" t="s">
        <v>79</v>
      </c>
      <c r="R50" s="2" t="s">
        <v>60</v>
      </c>
      <c r="S50" s="2" t="s">
        <v>60</v>
      </c>
      <c r="T50" s="2" t="s">
        <v>61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2" t="s">
        <v>52</v>
      </c>
      <c r="AS50" s="2" t="s">
        <v>52</v>
      </c>
      <c r="AT50" s="3"/>
      <c r="AU50" s="2" t="s">
        <v>164</v>
      </c>
      <c r="AV50" s="3">
        <v>240</v>
      </c>
    </row>
    <row r="51" spans="1:48" ht="30" customHeight="1" x14ac:dyDescent="0.3">
      <c r="A51" s="8" t="s">
        <v>63</v>
      </c>
      <c r="B51" s="8" t="s">
        <v>64</v>
      </c>
      <c r="C51" s="8" t="s">
        <v>65</v>
      </c>
      <c r="D51" s="9">
        <v>5.7</v>
      </c>
      <c r="E51" s="11"/>
      <c r="F51" s="11">
        <f t="shared" si="1"/>
        <v>0</v>
      </c>
      <c r="G51" s="11"/>
      <c r="H51" s="11">
        <f t="shared" si="2"/>
        <v>0</v>
      </c>
      <c r="I51" s="11"/>
      <c r="J51" s="11">
        <f t="shared" si="3"/>
        <v>0</v>
      </c>
      <c r="K51" s="11">
        <f t="shared" si="4"/>
        <v>0</v>
      </c>
      <c r="L51" s="11">
        <f t="shared" si="5"/>
        <v>0</v>
      </c>
      <c r="M51" s="8" t="s">
        <v>52</v>
      </c>
      <c r="N51" s="2" t="s">
        <v>66</v>
      </c>
      <c r="O51" s="2" t="s">
        <v>52</v>
      </c>
      <c r="P51" s="2" t="s">
        <v>52</v>
      </c>
      <c r="Q51" s="2" t="s">
        <v>79</v>
      </c>
      <c r="R51" s="2" t="s">
        <v>60</v>
      </c>
      <c r="S51" s="2" t="s">
        <v>60</v>
      </c>
      <c r="T51" s="2" t="s">
        <v>61</v>
      </c>
      <c r="U51" s="3"/>
      <c r="V51" s="3"/>
      <c r="W51" s="3"/>
      <c r="X51" s="3">
        <v>1</v>
      </c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2" t="s">
        <v>52</v>
      </c>
      <c r="AS51" s="2" t="s">
        <v>52</v>
      </c>
      <c r="AT51" s="3"/>
      <c r="AU51" s="2" t="s">
        <v>165</v>
      </c>
      <c r="AV51" s="3">
        <v>241</v>
      </c>
    </row>
    <row r="52" spans="1:48" ht="30" customHeight="1" x14ac:dyDescent="0.3">
      <c r="A52" s="8" t="s">
        <v>166</v>
      </c>
      <c r="B52" s="8" t="s">
        <v>64</v>
      </c>
      <c r="C52" s="8" t="s">
        <v>65</v>
      </c>
      <c r="D52" s="9">
        <v>26.1</v>
      </c>
      <c r="E52" s="11"/>
      <c r="F52" s="11">
        <f t="shared" si="1"/>
        <v>0</v>
      </c>
      <c r="G52" s="11"/>
      <c r="H52" s="11">
        <f t="shared" si="2"/>
        <v>0</v>
      </c>
      <c r="I52" s="11"/>
      <c r="J52" s="11">
        <f t="shared" si="3"/>
        <v>0</v>
      </c>
      <c r="K52" s="11">
        <f t="shared" si="4"/>
        <v>0</v>
      </c>
      <c r="L52" s="11">
        <f t="shared" si="5"/>
        <v>0</v>
      </c>
      <c r="M52" s="8" t="s">
        <v>52</v>
      </c>
      <c r="N52" s="2" t="s">
        <v>167</v>
      </c>
      <c r="O52" s="2" t="s">
        <v>52</v>
      </c>
      <c r="P52" s="2" t="s">
        <v>52</v>
      </c>
      <c r="Q52" s="2" t="s">
        <v>79</v>
      </c>
      <c r="R52" s="2" t="s">
        <v>60</v>
      </c>
      <c r="S52" s="2" t="s">
        <v>60</v>
      </c>
      <c r="T52" s="2" t="s">
        <v>61</v>
      </c>
      <c r="U52" s="3"/>
      <c r="V52" s="3"/>
      <c r="W52" s="3"/>
      <c r="X52" s="3">
        <v>1</v>
      </c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 t="s">
        <v>52</v>
      </c>
      <c r="AS52" s="2" t="s">
        <v>52</v>
      </c>
      <c r="AT52" s="3"/>
      <c r="AU52" s="2" t="s">
        <v>168</v>
      </c>
      <c r="AV52" s="3">
        <v>242</v>
      </c>
    </row>
    <row r="53" spans="1:48" ht="30" customHeight="1" x14ac:dyDescent="0.3">
      <c r="A53" s="8" t="s">
        <v>71</v>
      </c>
      <c r="B53" s="8" t="s">
        <v>72</v>
      </c>
      <c r="C53" s="8" t="s">
        <v>73</v>
      </c>
      <c r="D53" s="9">
        <v>1</v>
      </c>
      <c r="E53" s="11"/>
      <c r="F53" s="11">
        <f t="shared" si="1"/>
        <v>0</v>
      </c>
      <c r="G53" s="11"/>
      <c r="H53" s="11">
        <f t="shared" si="2"/>
        <v>0</v>
      </c>
      <c r="I53" s="11"/>
      <c r="J53" s="11">
        <f t="shared" si="3"/>
        <v>0</v>
      </c>
      <c r="K53" s="11">
        <f t="shared" si="4"/>
        <v>0</v>
      </c>
      <c r="L53" s="11">
        <f t="shared" si="5"/>
        <v>0</v>
      </c>
      <c r="M53" s="8" t="s">
        <v>52</v>
      </c>
      <c r="N53" s="2" t="s">
        <v>74</v>
      </c>
      <c r="O53" s="2" t="s">
        <v>52</v>
      </c>
      <c r="P53" s="2" t="s">
        <v>52</v>
      </c>
      <c r="Q53" s="2" t="s">
        <v>79</v>
      </c>
      <c r="R53" s="2" t="s">
        <v>60</v>
      </c>
      <c r="S53" s="2" t="s">
        <v>60</v>
      </c>
      <c r="T53" s="2" t="s">
        <v>60</v>
      </c>
      <c r="U53" s="3">
        <v>1</v>
      </c>
      <c r="V53" s="3">
        <v>0</v>
      </c>
      <c r="W53" s="3">
        <v>0.02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169</v>
      </c>
      <c r="AV53" s="3">
        <v>368</v>
      </c>
    </row>
    <row r="54" spans="1:48" ht="30" customHeight="1" x14ac:dyDescent="0.3">
      <c r="A54" s="9"/>
      <c r="B54" s="9"/>
      <c r="C54" s="9"/>
      <c r="D54" s="9"/>
      <c r="E54" s="9"/>
      <c r="F54" s="9"/>
      <c r="G54" s="9"/>
      <c r="H54" s="9"/>
      <c r="I54" s="16"/>
      <c r="J54" s="9"/>
      <c r="K54" s="9"/>
      <c r="L54" s="9"/>
      <c r="M54" s="9"/>
    </row>
    <row r="55" spans="1:48" ht="30" customHeight="1" x14ac:dyDescent="0.3">
      <c r="A55" s="9"/>
      <c r="B55" s="9"/>
      <c r="C55" s="9"/>
      <c r="D55" s="9"/>
      <c r="E55" s="9"/>
      <c r="F55" s="9"/>
      <c r="G55" s="9"/>
      <c r="H55" s="9"/>
      <c r="I55" s="16"/>
      <c r="J55" s="9"/>
      <c r="K55" s="9"/>
      <c r="L55" s="9"/>
      <c r="M55" s="9"/>
    </row>
    <row r="56" spans="1:48" ht="30" customHeight="1" x14ac:dyDescent="0.3">
      <c r="A56" s="9"/>
      <c r="B56" s="9"/>
      <c r="C56" s="9"/>
      <c r="D56" s="9"/>
      <c r="E56" s="9"/>
      <c r="F56" s="9"/>
      <c r="G56" s="9"/>
      <c r="H56" s="9"/>
      <c r="I56" s="16"/>
      <c r="J56" s="9"/>
      <c r="K56" s="9"/>
      <c r="L56" s="9"/>
      <c r="M56" s="9"/>
    </row>
    <row r="57" spans="1:48" ht="30" customHeight="1" x14ac:dyDescent="0.3">
      <c r="A57" s="9"/>
      <c r="B57" s="9"/>
      <c r="C57" s="9"/>
      <c r="D57" s="9"/>
      <c r="E57" s="9"/>
      <c r="F57" s="9"/>
      <c r="G57" s="9"/>
      <c r="H57" s="9"/>
      <c r="I57" s="16"/>
      <c r="J57" s="9"/>
      <c r="K57" s="9"/>
      <c r="L57" s="9"/>
      <c r="M57" s="9"/>
    </row>
    <row r="58" spans="1:48" ht="30" customHeight="1" x14ac:dyDescent="0.3">
      <c r="A58" s="9"/>
      <c r="B58" s="9"/>
      <c r="C58" s="9"/>
      <c r="D58" s="9"/>
      <c r="E58" s="9"/>
      <c r="F58" s="9"/>
      <c r="G58" s="9"/>
      <c r="H58" s="9"/>
      <c r="I58" s="16"/>
      <c r="J58" s="9"/>
      <c r="K58" s="9"/>
      <c r="L58" s="9"/>
      <c r="M58" s="9"/>
    </row>
    <row r="59" spans="1:48" ht="30" customHeight="1" x14ac:dyDescent="0.3">
      <c r="A59" s="9"/>
      <c r="B59" s="9"/>
      <c r="C59" s="9"/>
      <c r="D59" s="9"/>
      <c r="E59" s="9"/>
      <c r="F59" s="9"/>
      <c r="G59" s="9"/>
      <c r="H59" s="9"/>
      <c r="I59" s="16"/>
      <c r="J59" s="9"/>
      <c r="K59" s="9"/>
      <c r="L59" s="9"/>
      <c r="M59" s="9"/>
    </row>
    <row r="60" spans="1:48" ht="30" customHeight="1" x14ac:dyDescent="0.3">
      <c r="A60" s="9"/>
      <c r="B60" s="9"/>
      <c r="C60" s="9"/>
      <c r="D60" s="9"/>
      <c r="E60" s="9"/>
      <c r="F60" s="9"/>
      <c r="G60" s="9"/>
      <c r="H60" s="9"/>
      <c r="I60" s="16"/>
      <c r="J60" s="9"/>
      <c r="K60" s="9"/>
      <c r="L60" s="9"/>
      <c r="M60" s="9"/>
    </row>
    <row r="61" spans="1:48" ht="30" customHeight="1" x14ac:dyDescent="0.3">
      <c r="A61" s="9"/>
      <c r="B61" s="9"/>
      <c r="C61" s="9"/>
      <c r="D61" s="9"/>
      <c r="E61" s="9"/>
      <c r="F61" s="9"/>
      <c r="G61" s="9"/>
      <c r="H61" s="9"/>
      <c r="I61" s="16"/>
      <c r="J61" s="9"/>
      <c r="K61" s="9"/>
      <c r="L61" s="9"/>
      <c r="M61" s="9"/>
    </row>
    <row r="62" spans="1:48" ht="30" customHeight="1" x14ac:dyDescent="0.3">
      <c r="A62" s="9"/>
      <c r="B62" s="9"/>
      <c r="C62" s="9"/>
      <c r="D62" s="9"/>
      <c r="E62" s="9"/>
      <c r="F62" s="9"/>
      <c r="G62" s="9"/>
      <c r="H62" s="9"/>
      <c r="I62" s="16"/>
      <c r="J62" s="9"/>
      <c r="K62" s="9"/>
      <c r="L62" s="9"/>
      <c r="M62" s="9"/>
    </row>
    <row r="63" spans="1:48" ht="30" customHeight="1" x14ac:dyDescent="0.3">
      <c r="A63" s="9"/>
      <c r="B63" s="9"/>
      <c r="C63" s="9"/>
      <c r="D63" s="9"/>
      <c r="E63" s="9"/>
      <c r="F63" s="9"/>
      <c r="G63" s="9"/>
      <c r="H63" s="9"/>
      <c r="I63" s="16"/>
      <c r="J63" s="9"/>
      <c r="K63" s="9"/>
      <c r="L63" s="9"/>
      <c r="M63" s="9"/>
    </row>
    <row r="64" spans="1:48" ht="30" customHeight="1" x14ac:dyDescent="0.3">
      <c r="A64" s="9"/>
      <c r="B64" s="9"/>
      <c r="C64" s="9"/>
      <c r="D64" s="9"/>
      <c r="E64" s="9"/>
      <c r="F64" s="9"/>
      <c r="G64" s="9"/>
      <c r="H64" s="9"/>
      <c r="I64" s="16"/>
      <c r="J64" s="9"/>
      <c r="K64" s="9"/>
      <c r="L64" s="9"/>
      <c r="M64" s="9"/>
    </row>
    <row r="65" spans="1:48" ht="30" customHeight="1" x14ac:dyDescent="0.3">
      <c r="A65" s="9"/>
      <c r="B65" s="9"/>
      <c r="C65" s="9"/>
      <c r="D65" s="9"/>
      <c r="E65" s="9"/>
      <c r="F65" s="9"/>
      <c r="G65" s="9"/>
      <c r="H65" s="9"/>
      <c r="I65" s="16"/>
      <c r="J65" s="9"/>
      <c r="K65" s="9"/>
      <c r="L65" s="9"/>
      <c r="M65" s="9"/>
    </row>
    <row r="66" spans="1:48" ht="30" customHeight="1" x14ac:dyDescent="0.3">
      <c r="A66" s="9"/>
      <c r="B66" s="9"/>
      <c r="C66" s="9"/>
      <c r="D66" s="9"/>
      <c r="E66" s="9"/>
      <c r="F66" s="9"/>
      <c r="G66" s="9"/>
      <c r="H66" s="9"/>
      <c r="I66" s="16"/>
      <c r="J66" s="9"/>
      <c r="K66" s="9"/>
      <c r="L66" s="9"/>
      <c r="M66" s="9"/>
    </row>
    <row r="67" spans="1:48" ht="30" customHeight="1" x14ac:dyDescent="0.3">
      <c r="A67" s="9"/>
      <c r="B67" s="9"/>
      <c r="C67" s="9"/>
      <c r="D67" s="9"/>
      <c r="E67" s="9"/>
      <c r="F67" s="9"/>
      <c r="G67" s="9"/>
      <c r="H67" s="9"/>
      <c r="I67" s="16"/>
      <c r="J67" s="9"/>
      <c r="K67" s="9"/>
      <c r="L67" s="9"/>
      <c r="M67" s="9"/>
    </row>
    <row r="68" spans="1:48" ht="30" customHeight="1" x14ac:dyDescent="0.3">
      <c r="A68" s="9"/>
      <c r="B68" s="9"/>
      <c r="C68" s="9"/>
      <c r="D68" s="9"/>
      <c r="E68" s="9"/>
      <c r="F68" s="9"/>
      <c r="G68" s="9"/>
      <c r="H68" s="9"/>
      <c r="I68" s="16"/>
      <c r="J68" s="9"/>
      <c r="K68" s="9"/>
      <c r="L68" s="9"/>
      <c r="M68" s="9"/>
    </row>
    <row r="69" spans="1:48" ht="30" customHeight="1" x14ac:dyDescent="0.3">
      <c r="A69" s="9"/>
      <c r="B69" s="9"/>
      <c r="C69" s="9"/>
      <c r="D69" s="9"/>
      <c r="E69" s="9"/>
      <c r="F69" s="9"/>
      <c r="G69" s="9"/>
      <c r="H69" s="9"/>
      <c r="I69" s="16"/>
      <c r="J69" s="9"/>
      <c r="K69" s="9"/>
      <c r="L69" s="9"/>
      <c r="M69" s="9"/>
    </row>
    <row r="70" spans="1:48" ht="30" customHeight="1" x14ac:dyDescent="0.3">
      <c r="A70" s="9"/>
      <c r="B70" s="9"/>
      <c r="C70" s="9"/>
      <c r="D70" s="9"/>
      <c r="E70" s="9"/>
      <c r="F70" s="9"/>
      <c r="G70" s="9"/>
      <c r="H70" s="9"/>
      <c r="I70" s="16"/>
      <c r="J70" s="9"/>
      <c r="K70" s="9"/>
      <c r="L70" s="9"/>
      <c r="M70" s="9"/>
    </row>
    <row r="71" spans="1:48" ht="30" customHeight="1" x14ac:dyDescent="0.3">
      <c r="A71" s="9"/>
      <c r="B71" s="9"/>
      <c r="C71" s="9"/>
      <c r="D71" s="9"/>
      <c r="E71" s="9"/>
      <c r="F71" s="9"/>
      <c r="G71" s="9"/>
      <c r="H71" s="9"/>
      <c r="I71" s="16"/>
      <c r="J71" s="9"/>
      <c r="K71" s="9"/>
      <c r="L71" s="9"/>
      <c r="M71" s="9"/>
    </row>
    <row r="72" spans="1:48" ht="30" customHeight="1" x14ac:dyDescent="0.3">
      <c r="A72" s="9"/>
      <c r="B72" s="9"/>
      <c r="C72" s="9"/>
      <c r="D72" s="9"/>
      <c r="E72" s="9"/>
      <c r="F72" s="9"/>
      <c r="G72" s="9"/>
      <c r="H72" s="9"/>
      <c r="I72" s="16"/>
      <c r="J72" s="9"/>
      <c r="K72" s="9"/>
      <c r="L72" s="9"/>
      <c r="M72" s="9"/>
    </row>
    <row r="73" spans="1:48" ht="30" customHeight="1" x14ac:dyDescent="0.3">
      <c r="A73" s="9"/>
      <c r="B73" s="9"/>
      <c r="C73" s="9"/>
      <c r="D73" s="9"/>
      <c r="E73" s="9"/>
      <c r="F73" s="9"/>
      <c r="G73" s="9"/>
      <c r="H73" s="9"/>
      <c r="I73" s="16"/>
      <c r="J73" s="9"/>
      <c r="K73" s="9"/>
      <c r="L73" s="9"/>
      <c r="M73" s="9"/>
    </row>
    <row r="74" spans="1:48" ht="30" customHeight="1" x14ac:dyDescent="0.3">
      <c r="A74" s="9"/>
      <c r="B74" s="9"/>
      <c r="C74" s="9"/>
      <c r="D74" s="9"/>
      <c r="E74" s="9"/>
      <c r="F74" s="9"/>
      <c r="G74" s="9"/>
      <c r="H74" s="9"/>
      <c r="I74" s="16"/>
      <c r="J74" s="9"/>
      <c r="K74" s="9"/>
      <c r="L74" s="9"/>
      <c r="M74" s="9"/>
    </row>
    <row r="75" spans="1:48" ht="30" customHeight="1" x14ac:dyDescent="0.3">
      <c r="A75" s="8" t="s">
        <v>76</v>
      </c>
      <c r="B75" s="9"/>
      <c r="C75" s="9"/>
      <c r="D75" s="9"/>
      <c r="E75" s="9"/>
      <c r="F75" s="11">
        <f>SUM(F29:F74)</f>
        <v>0</v>
      </c>
      <c r="G75" s="9"/>
      <c r="H75" s="11">
        <f>SUM(H29:H74)</f>
        <v>0</v>
      </c>
      <c r="I75" s="16"/>
      <c r="J75" s="11">
        <f>SUM(J29:J74)</f>
        <v>0</v>
      </c>
      <c r="K75" s="9"/>
      <c r="L75" s="11">
        <f>SUM(L29:L74)</f>
        <v>0</v>
      </c>
      <c r="M75" s="9"/>
      <c r="N75" t="s">
        <v>77</v>
      </c>
    </row>
    <row r="76" spans="1:48" ht="30" customHeight="1" x14ac:dyDescent="0.3">
      <c r="A76" s="8" t="s">
        <v>170</v>
      </c>
      <c r="B76" s="9"/>
      <c r="C76" s="9"/>
      <c r="D76" s="9"/>
      <c r="E76" s="9"/>
      <c r="F76" s="9"/>
      <c r="G76" s="9"/>
      <c r="H76" s="9"/>
      <c r="I76" s="16"/>
      <c r="J76" s="9"/>
      <c r="K76" s="9"/>
      <c r="L76" s="9"/>
      <c r="M76" s="9"/>
      <c r="N76" s="3"/>
      <c r="O76" s="3"/>
      <c r="P76" s="3"/>
      <c r="Q76" s="2" t="s">
        <v>171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1:48" ht="30" customHeight="1" x14ac:dyDescent="0.3">
      <c r="A77" s="8" t="s">
        <v>172</v>
      </c>
      <c r="B77" s="8" t="s">
        <v>173</v>
      </c>
      <c r="C77" s="8" t="s">
        <v>174</v>
      </c>
      <c r="D77" s="9">
        <v>136</v>
      </c>
      <c r="E77" s="11"/>
      <c r="F77" s="11">
        <f t="shared" ref="F77:F108" si="6">TRUNC(E77*D77, 0)</f>
        <v>0</v>
      </c>
      <c r="G77" s="11"/>
      <c r="H77" s="11">
        <f t="shared" ref="H77:H108" si="7">TRUNC(G77*D77, 0)</f>
        <v>0</v>
      </c>
      <c r="I77" s="11"/>
      <c r="J77" s="11">
        <f t="shared" ref="J77:J108" si="8">TRUNC(I77*D77, 0)</f>
        <v>0</v>
      </c>
      <c r="K77" s="11">
        <f t="shared" ref="K77:K108" si="9">TRUNC(E77+G77+I77, 0)</f>
        <v>0</v>
      </c>
      <c r="L77" s="11">
        <f t="shared" ref="L77:L108" si="10">TRUNC(F77+H77+J77, 0)</f>
        <v>0</v>
      </c>
      <c r="M77" s="8" t="s">
        <v>52</v>
      </c>
      <c r="N77" s="2" t="s">
        <v>175</v>
      </c>
      <c r="O77" s="2" t="s">
        <v>52</v>
      </c>
      <c r="P77" s="2" t="s">
        <v>52</v>
      </c>
      <c r="Q77" s="2" t="s">
        <v>171</v>
      </c>
      <c r="R77" s="2" t="s">
        <v>60</v>
      </c>
      <c r="S77" s="2" t="s">
        <v>60</v>
      </c>
      <c r="T77" s="2" t="s">
        <v>61</v>
      </c>
      <c r="U77" s="3"/>
      <c r="V77" s="3"/>
      <c r="W77" s="3"/>
      <c r="X77" s="3">
        <v>1</v>
      </c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176</v>
      </c>
      <c r="AV77" s="3">
        <v>243</v>
      </c>
    </row>
    <row r="78" spans="1:48" ht="30" customHeight="1" x14ac:dyDescent="0.3">
      <c r="A78" s="8" t="s">
        <v>172</v>
      </c>
      <c r="B78" s="8" t="s">
        <v>177</v>
      </c>
      <c r="C78" s="8" t="s">
        <v>174</v>
      </c>
      <c r="D78" s="9">
        <v>156</v>
      </c>
      <c r="E78" s="11"/>
      <c r="F78" s="11">
        <f t="shared" si="6"/>
        <v>0</v>
      </c>
      <c r="G78" s="11"/>
      <c r="H78" s="11">
        <f t="shared" si="7"/>
        <v>0</v>
      </c>
      <c r="I78" s="11"/>
      <c r="J78" s="11">
        <f t="shared" si="8"/>
        <v>0</v>
      </c>
      <c r="K78" s="11">
        <f t="shared" si="9"/>
        <v>0</v>
      </c>
      <c r="L78" s="11">
        <f t="shared" si="10"/>
        <v>0</v>
      </c>
      <c r="M78" s="8" t="s">
        <v>52</v>
      </c>
      <c r="N78" s="2" t="s">
        <v>178</v>
      </c>
      <c r="O78" s="2" t="s">
        <v>52</v>
      </c>
      <c r="P78" s="2" t="s">
        <v>52</v>
      </c>
      <c r="Q78" s="2" t="s">
        <v>171</v>
      </c>
      <c r="R78" s="2" t="s">
        <v>60</v>
      </c>
      <c r="S78" s="2" t="s">
        <v>60</v>
      </c>
      <c r="T78" s="2" t="s">
        <v>61</v>
      </c>
      <c r="U78" s="3"/>
      <c r="V78" s="3"/>
      <c r="W78" s="3"/>
      <c r="X78" s="3">
        <v>1</v>
      </c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179</v>
      </c>
      <c r="AV78" s="3">
        <v>244</v>
      </c>
    </row>
    <row r="79" spans="1:48" ht="30" customHeight="1" x14ac:dyDescent="0.3">
      <c r="A79" s="8" t="s">
        <v>172</v>
      </c>
      <c r="B79" s="8" t="s">
        <v>180</v>
      </c>
      <c r="C79" s="8" t="s">
        <v>174</v>
      </c>
      <c r="D79" s="9">
        <v>135</v>
      </c>
      <c r="E79" s="11"/>
      <c r="F79" s="11">
        <f t="shared" si="6"/>
        <v>0</v>
      </c>
      <c r="G79" s="11"/>
      <c r="H79" s="11">
        <f t="shared" si="7"/>
        <v>0</v>
      </c>
      <c r="I79" s="11"/>
      <c r="J79" s="11">
        <f t="shared" si="8"/>
        <v>0</v>
      </c>
      <c r="K79" s="11">
        <f t="shared" si="9"/>
        <v>0</v>
      </c>
      <c r="L79" s="11">
        <f t="shared" si="10"/>
        <v>0</v>
      </c>
      <c r="M79" s="8" t="s">
        <v>52</v>
      </c>
      <c r="N79" s="2" t="s">
        <v>181</v>
      </c>
      <c r="O79" s="2" t="s">
        <v>52</v>
      </c>
      <c r="P79" s="2" t="s">
        <v>52</v>
      </c>
      <c r="Q79" s="2" t="s">
        <v>171</v>
      </c>
      <c r="R79" s="2" t="s">
        <v>60</v>
      </c>
      <c r="S79" s="2" t="s">
        <v>60</v>
      </c>
      <c r="T79" s="2" t="s">
        <v>61</v>
      </c>
      <c r="U79" s="3"/>
      <c r="V79" s="3"/>
      <c r="W79" s="3"/>
      <c r="X79" s="3">
        <v>1</v>
      </c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182</v>
      </c>
      <c r="AV79" s="3">
        <v>245</v>
      </c>
    </row>
    <row r="80" spans="1:48" ht="30" customHeight="1" x14ac:dyDescent="0.3">
      <c r="A80" s="8" t="s">
        <v>172</v>
      </c>
      <c r="B80" s="8" t="s">
        <v>183</v>
      </c>
      <c r="C80" s="8" t="s">
        <v>174</v>
      </c>
      <c r="D80" s="9">
        <v>26</v>
      </c>
      <c r="E80" s="11"/>
      <c r="F80" s="11">
        <f t="shared" si="6"/>
        <v>0</v>
      </c>
      <c r="G80" s="11"/>
      <c r="H80" s="11">
        <f t="shared" si="7"/>
        <v>0</v>
      </c>
      <c r="I80" s="11"/>
      <c r="J80" s="11">
        <f t="shared" si="8"/>
        <v>0</v>
      </c>
      <c r="K80" s="11">
        <f t="shared" si="9"/>
        <v>0</v>
      </c>
      <c r="L80" s="11">
        <f t="shared" si="10"/>
        <v>0</v>
      </c>
      <c r="M80" s="8" t="s">
        <v>52</v>
      </c>
      <c r="N80" s="2" t="s">
        <v>184</v>
      </c>
      <c r="O80" s="2" t="s">
        <v>52</v>
      </c>
      <c r="P80" s="2" t="s">
        <v>52</v>
      </c>
      <c r="Q80" s="2" t="s">
        <v>171</v>
      </c>
      <c r="R80" s="2" t="s">
        <v>60</v>
      </c>
      <c r="S80" s="2" t="s">
        <v>60</v>
      </c>
      <c r="T80" s="2" t="s">
        <v>61</v>
      </c>
      <c r="U80" s="3"/>
      <c r="V80" s="3"/>
      <c r="W80" s="3"/>
      <c r="X80" s="3">
        <v>1</v>
      </c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52</v>
      </c>
      <c r="AS80" s="2" t="s">
        <v>52</v>
      </c>
      <c r="AT80" s="3"/>
      <c r="AU80" s="2" t="s">
        <v>185</v>
      </c>
      <c r="AV80" s="3">
        <v>246</v>
      </c>
    </row>
    <row r="81" spans="1:48" ht="30" customHeight="1" x14ac:dyDescent="0.3">
      <c r="A81" s="8" t="s">
        <v>172</v>
      </c>
      <c r="B81" s="8" t="s">
        <v>186</v>
      </c>
      <c r="C81" s="8" t="s">
        <v>174</v>
      </c>
      <c r="D81" s="9">
        <v>37</v>
      </c>
      <c r="E81" s="11"/>
      <c r="F81" s="11">
        <f t="shared" si="6"/>
        <v>0</v>
      </c>
      <c r="G81" s="11"/>
      <c r="H81" s="11">
        <f t="shared" si="7"/>
        <v>0</v>
      </c>
      <c r="I81" s="11"/>
      <c r="J81" s="11">
        <f t="shared" si="8"/>
        <v>0</v>
      </c>
      <c r="K81" s="11">
        <f t="shared" si="9"/>
        <v>0</v>
      </c>
      <c r="L81" s="11">
        <f t="shared" si="10"/>
        <v>0</v>
      </c>
      <c r="M81" s="8" t="s">
        <v>52</v>
      </c>
      <c r="N81" s="2" t="s">
        <v>187</v>
      </c>
      <c r="O81" s="2" t="s">
        <v>52</v>
      </c>
      <c r="P81" s="2" t="s">
        <v>52</v>
      </c>
      <c r="Q81" s="2" t="s">
        <v>171</v>
      </c>
      <c r="R81" s="2" t="s">
        <v>60</v>
      </c>
      <c r="S81" s="2" t="s">
        <v>60</v>
      </c>
      <c r="T81" s="2" t="s">
        <v>61</v>
      </c>
      <c r="U81" s="3"/>
      <c r="V81" s="3"/>
      <c r="W81" s="3"/>
      <c r="X81" s="3">
        <v>1</v>
      </c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52</v>
      </c>
      <c r="AS81" s="2" t="s">
        <v>52</v>
      </c>
      <c r="AT81" s="3"/>
      <c r="AU81" s="2" t="s">
        <v>188</v>
      </c>
      <c r="AV81" s="3">
        <v>247</v>
      </c>
    </row>
    <row r="82" spans="1:48" ht="30" customHeight="1" x14ac:dyDescent="0.3">
      <c r="A82" s="8" t="s">
        <v>172</v>
      </c>
      <c r="B82" s="8" t="s">
        <v>189</v>
      </c>
      <c r="C82" s="8" t="s">
        <v>174</v>
      </c>
      <c r="D82" s="9">
        <v>3</v>
      </c>
      <c r="E82" s="11"/>
      <c r="F82" s="11">
        <f t="shared" si="6"/>
        <v>0</v>
      </c>
      <c r="G82" s="11"/>
      <c r="H82" s="11">
        <f t="shared" si="7"/>
        <v>0</v>
      </c>
      <c r="I82" s="11"/>
      <c r="J82" s="11">
        <f t="shared" si="8"/>
        <v>0</v>
      </c>
      <c r="K82" s="11">
        <f t="shared" si="9"/>
        <v>0</v>
      </c>
      <c r="L82" s="11">
        <f t="shared" si="10"/>
        <v>0</v>
      </c>
      <c r="M82" s="8" t="s">
        <v>52</v>
      </c>
      <c r="N82" s="2" t="s">
        <v>190</v>
      </c>
      <c r="O82" s="2" t="s">
        <v>52</v>
      </c>
      <c r="P82" s="2" t="s">
        <v>52</v>
      </c>
      <c r="Q82" s="2" t="s">
        <v>171</v>
      </c>
      <c r="R82" s="2" t="s">
        <v>60</v>
      </c>
      <c r="S82" s="2" t="s">
        <v>60</v>
      </c>
      <c r="T82" s="2" t="s">
        <v>61</v>
      </c>
      <c r="U82" s="3"/>
      <c r="V82" s="3"/>
      <c r="W82" s="3"/>
      <c r="X82" s="3">
        <v>1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52</v>
      </c>
      <c r="AS82" s="2" t="s">
        <v>52</v>
      </c>
      <c r="AT82" s="3"/>
      <c r="AU82" s="2" t="s">
        <v>191</v>
      </c>
      <c r="AV82" s="3">
        <v>248</v>
      </c>
    </row>
    <row r="83" spans="1:48" ht="30" customHeight="1" x14ac:dyDescent="0.3">
      <c r="A83" s="8" t="s">
        <v>192</v>
      </c>
      <c r="B83" s="8" t="s">
        <v>193</v>
      </c>
      <c r="C83" s="8" t="s">
        <v>73</v>
      </c>
      <c r="D83" s="9">
        <v>1</v>
      </c>
      <c r="E83" s="11"/>
      <c r="F83" s="11">
        <f t="shared" si="6"/>
        <v>0</v>
      </c>
      <c r="G83" s="11"/>
      <c r="H83" s="11">
        <f t="shared" si="7"/>
        <v>0</v>
      </c>
      <c r="I83" s="11"/>
      <c r="J83" s="11">
        <f t="shared" si="8"/>
        <v>0</v>
      </c>
      <c r="K83" s="11">
        <f t="shared" si="9"/>
        <v>0</v>
      </c>
      <c r="L83" s="11">
        <f t="shared" si="10"/>
        <v>0</v>
      </c>
      <c r="M83" s="8" t="s">
        <v>52</v>
      </c>
      <c r="N83" s="2" t="s">
        <v>74</v>
      </c>
      <c r="O83" s="2" t="s">
        <v>52</v>
      </c>
      <c r="P83" s="2" t="s">
        <v>52</v>
      </c>
      <c r="Q83" s="2" t="s">
        <v>171</v>
      </c>
      <c r="R83" s="2" t="s">
        <v>60</v>
      </c>
      <c r="S83" s="2" t="s">
        <v>60</v>
      </c>
      <c r="T83" s="2" t="s">
        <v>60</v>
      </c>
      <c r="U83" s="3">
        <v>0</v>
      </c>
      <c r="V83" s="3">
        <v>0</v>
      </c>
      <c r="W83" s="3">
        <v>0.03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52</v>
      </c>
      <c r="AS83" s="2" t="s">
        <v>52</v>
      </c>
      <c r="AT83" s="3"/>
      <c r="AU83" s="2" t="s">
        <v>194</v>
      </c>
      <c r="AV83" s="3">
        <v>369</v>
      </c>
    </row>
    <row r="84" spans="1:48" ht="30" customHeight="1" x14ac:dyDescent="0.3">
      <c r="A84" s="8" t="s">
        <v>195</v>
      </c>
      <c r="B84" s="8" t="s">
        <v>133</v>
      </c>
      <c r="C84" s="8" t="s">
        <v>196</v>
      </c>
      <c r="D84" s="9">
        <v>40</v>
      </c>
      <c r="E84" s="11"/>
      <c r="F84" s="11">
        <f t="shared" si="6"/>
        <v>0</v>
      </c>
      <c r="G84" s="11"/>
      <c r="H84" s="11">
        <f t="shared" si="7"/>
        <v>0</v>
      </c>
      <c r="I84" s="11"/>
      <c r="J84" s="11">
        <f t="shared" si="8"/>
        <v>0</v>
      </c>
      <c r="K84" s="11">
        <f t="shared" si="9"/>
        <v>0</v>
      </c>
      <c r="L84" s="11">
        <f t="shared" si="10"/>
        <v>0</v>
      </c>
      <c r="M84" s="8" t="s">
        <v>197</v>
      </c>
      <c r="N84" s="2" t="s">
        <v>198</v>
      </c>
      <c r="O84" s="2" t="s">
        <v>52</v>
      </c>
      <c r="P84" s="2" t="s">
        <v>52</v>
      </c>
      <c r="Q84" s="2" t="s">
        <v>171</v>
      </c>
      <c r="R84" s="2" t="s">
        <v>61</v>
      </c>
      <c r="S84" s="2" t="s">
        <v>60</v>
      </c>
      <c r="T84" s="2" t="s">
        <v>60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52</v>
      </c>
      <c r="AS84" s="2" t="s">
        <v>52</v>
      </c>
      <c r="AT84" s="3"/>
      <c r="AU84" s="2" t="s">
        <v>199</v>
      </c>
      <c r="AV84" s="3">
        <v>249</v>
      </c>
    </row>
    <row r="85" spans="1:48" ht="30" customHeight="1" x14ac:dyDescent="0.3">
      <c r="A85" s="8" t="s">
        <v>195</v>
      </c>
      <c r="B85" s="8" t="s">
        <v>200</v>
      </c>
      <c r="C85" s="8" t="s">
        <v>196</v>
      </c>
      <c r="D85" s="9">
        <v>71</v>
      </c>
      <c r="E85" s="11"/>
      <c r="F85" s="11">
        <f t="shared" si="6"/>
        <v>0</v>
      </c>
      <c r="G85" s="11"/>
      <c r="H85" s="11">
        <f t="shared" si="7"/>
        <v>0</v>
      </c>
      <c r="I85" s="11"/>
      <c r="J85" s="11">
        <f t="shared" si="8"/>
        <v>0</v>
      </c>
      <c r="K85" s="11">
        <f t="shared" si="9"/>
        <v>0</v>
      </c>
      <c r="L85" s="11">
        <f t="shared" si="10"/>
        <v>0</v>
      </c>
      <c r="M85" s="8" t="s">
        <v>201</v>
      </c>
      <c r="N85" s="2" t="s">
        <v>202</v>
      </c>
      <c r="O85" s="2" t="s">
        <v>52</v>
      </c>
      <c r="P85" s="2" t="s">
        <v>52</v>
      </c>
      <c r="Q85" s="2" t="s">
        <v>171</v>
      </c>
      <c r="R85" s="2" t="s">
        <v>61</v>
      </c>
      <c r="S85" s="2" t="s">
        <v>60</v>
      </c>
      <c r="T85" s="2" t="s">
        <v>60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52</v>
      </c>
      <c r="AS85" s="2" t="s">
        <v>52</v>
      </c>
      <c r="AT85" s="3"/>
      <c r="AU85" s="2" t="s">
        <v>203</v>
      </c>
      <c r="AV85" s="3">
        <v>250</v>
      </c>
    </row>
    <row r="86" spans="1:48" ht="30" customHeight="1" x14ac:dyDescent="0.3">
      <c r="A86" s="8" t="s">
        <v>195</v>
      </c>
      <c r="B86" s="8" t="s">
        <v>204</v>
      </c>
      <c r="C86" s="8" t="s">
        <v>196</v>
      </c>
      <c r="D86" s="9">
        <v>53</v>
      </c>
      <c r="E86" s="11"/>
      <c r="F86" s="11">
        <f t="shared" si="6"/>
        <v>0</v>
      </c>
      <c r="G86" s="11"/>
      <c r="H86" s="11">
        <f t="shared" si="7"/>
        <v>0</v>
      </c>
      <c r="I86" s="11"/>
      <c r="J86" s="11">
        <f t="shared" si="8"/>
        <v>0</v>
      </c>
      <c r="K86" s="11">
        <f t="shared" si="9"/>
        <v>0</v>
      </c>
      <c r="L86" s="11">
        <f t="shared" si="10"/>
        <v>0</v>
      </c>
      <c r="M86" s="8" t="s">
        <v>205</v>
      </c>
      <c r="N86" s="2" t="s">
        <v>206</v>
      </c>
      <c r="O86" s="2" t="s">
        <v>52</v>
      </c>
      <c r="P86" s="2" t="s">
        <v>52</v>
      </c>
      <c r="Q86" s="2" t="s">
        <v>171</v>
      </c>
      <c r="R86" s="2" t="s">
        <v>61</v>
      </c>
      <c r="S86" s="2" t="s">
        <v>60</v>
      </c>
      <c r="T86" s="2" t="s">
        <v>60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2" t="s">
        <v>52</v>
      </c>
      <c r="AS86" s="2" t="s">
        <v>52</v>
      </c>
      <c r="AT86" s="3"/>
      <c r="AU86" s="2" t="s">
        <v>207</v>
      </c>
      <c r="AV86" s="3">
        <v>251</v>
      </c>
    </row>
    <row r="87" spans="1:48" ht="30" customHeight="1" x14ac:dyDescent="0.3">
      <c r="A87" s="8" t="s">
        <v>195</v>
      </c>
      <c r="B87" s="8" t="s">
        <v>208</v>
      </c>
      <c r="C87" s="8" t="s">
        <v>196</v>
      </c>
      <c r="D87" s="9">
        <v>13</v>
      </c>
      <c r="E87" s="11"/>
      <c r="F87" s="11">
        <f t="shared" si="6"/>
        <v>0</v>
      </c>
      <c r="G87" s="11"/>
      <c r="H87" s="11">
        <f t="shared" si="7"/>
        <v>0</v>
      </c>
      <c r="I87" s="11"/>
      <c r="J87" s="11">
        <f t="shared" si="8"/>
        <v>0</v>
      </c>
      <c r="K87" s="11">
        <f t="shared" si="9"/>
        <v>0</v>
      </c>
      <c r="L87" s="11">
        <f t="shared" si="10"/>
        <v>0</v>
      </c>
      <c r="M87" s="8" t="s">
        <v>209</v>
      </c>
      <c r="N87" s="2" t="s">
        <v>210</v>
      </c>
      <c r="O87" s="2" t="s">
        <v>52</v>
      </c>
      <c r="P87" s="2" t="s">
        <v>52</v>
      </c>
      <c r="Q87" s="2" t="s">
        <v>171</v>
      </c>
      <c r="R87" s="2" t="s">
        <v>61</v>
      </c>
      <c r="S87" s="2" t="s">
        <v>60</v>
      </c>
      <c r="T87" s="2" t="s">
        <v>60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2" t="s">
        <v>52</v>
      </c>
      <c r="AS87" s="2" t="s">
        <v>52</v>
      </c>
      <c r="AT87" s="3"/>
      <c r="AU87" s="2" t="s">
        <v>211</v>
      </c>
      <c r="AV87" s="3">
        <v>252</v>
      </c>
    </row>
    <row r="88" spans="1:48" ht="30" customHeight="1" x14ac:dyDescent="0.3">
      <c r="A88" s="8" t="s">
        <v>195</v>
      </c>
      <c r="B88" s="8" t="s">
        <v>212</v>
      </c>
      <c r="C88" s="8" t="s">
        <v>196</v>
      </c>
      <c r="D88" s="9">
        <v>18</v>
      </c>
      <c r="E88" s="11"/>
      <c r="F88" s="11">
        <f t="shared" si="6"/>
        <v>0</v>
      </c>
      <c r="G88" s="11"/>
      <c r="H88" s="11">
        <f t="shared" si="7"/>
        <v>0</v>
      </c>
      <c r="I88" s="11"/>
      <c r="J88" s="11">
        <f t="shared" si="8"/>
        <v>0</v>
      </c>
      <c r="K88" s="11">
        <f t="shared" si="9"/>
        <v>0</v>
      </c>
      <c r="L88" s="11">
        <f t="shared" si="10"/>
        <v>0</v>
      </c>
      <c r="M88" s="8" t="s">
        <v>213</v>
      </c>
      <c r="N88" s="2" t="s">
        <v>214</v>
      </c>
      <c r="O88" s="2" t="s">
        <v>52</v>
      </c>
      <c r="P88" s="2" t="s">
        <v>52</v>
      </c>
      <c r="Q88" s="2" t="s">
        <v>171</v>
      </c>
      <c r="R88" s="2" t="s">
        <v>61</v>
      </c>
      <c r="S88" s="2" t="s">
        <v>60</v>
      </c>
      <c r="T88" s="2" t="s">
        <v>60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2" t="s">
        <v>52</v>
      </c>
      <c r="AS88" s="2" t="s">
        <v>52</v>
      </c>
      <c r="AT88" s="3"/>
      <c r="AU88" s="2" t="s">
        <v>215</v>
      </c>
      <c r="AV88" s="3">
        <v>253</v>
      </c>
    </row>
    <row r="89" spans="1:48" ht="30" customHeight="1" x14ac:dyDescent="0.3">
      <c r="A89" s="8" t="s">
        <v>195</v>
      </c>
      <c r="B89" s="8" t="s">
        <v>216</v>
      </c>
      <c r="C89" s="8" t="s">
        <v>196</v>
      </c>
      <c r="D89" s="9">
        <v>2</v>
      </c>
      <c r="E89" s="11"/>
      <c r="F89" s="11">
        <f t="shared" si="6"/>
        <v>0</v>
      </c>
      <c r="G89" s="11"/>
      <c r="H89" s="11">
        <f t="shared" si="7"/>
        <v>0</v>
      </c>
      <c r="I89" s="11"/>
      <c r="J89" s="11">
        <f t="shared" si="8"/>
        <v>0</v>
      </c>
      <c r="K89" s="11">
        <f t="shared" si="9"/>
        <v>0</v>
      </c>
      <c r="L89" s="11">
        <f t="shared" si="10"/>
        <v>0</v>
      </c>
      <c r="M89" s="8" t="s">
        <v>217</v>
      </c>
      <c r="N89" s="2" t="s">
        <v>218</v>
      </c>
      <c r="O89" s="2" t="s">
        <v>52</v>
      </c>
      <c r="P89" s="2" t="s">
        <v>52</v>
      </c>
      <c r="Q89" s="2" t="s">
        <v>171</v>
      </c>
      <c r="R89" s="2" t="s">
        <v>61</v>
      </c>
      <c r="S89" s="2" t="s">
        <v>60</v>
      </c>
      <c r="T89" s="2" t="s">
        <v>60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2" t="s">
        <v>52</v>
      </c>
      <c r="AS89" s="2" t="s">
        <v>52</v>
      </c>
      <c r="AT89" s="3"/>
      <c r="AU89" s="2" t="s">
        <v>219</v>
      </c>
      <c r="AV89" s="3">
        <v>254</v>
      </c>
    </row>
    <row r="90" spans="1:48" ht="30" customHeight="1" x14ac:dyDescent="0.3">
      <c r="A90" s="8" t="s">
        <v>220</v>
      </c>
      <c r="B90" s="8" t="s">
        <v>221</v>
      </c>
      <c r="C90" s="8" t="s">
        <v>117</v>
      </c>
      <c r="D90" s="9">
        <v>49</v>
      </c>
      <c r="E90" s="11"/>
      <c r="F90" s="11">
        <f t="shared" si="6"/>
        <v>0</v>
      </c>
      <c r="G90" s="11"/>
      <c r="H90" s="11">
        <f t="shared" si="7"/>
        <v>0</v>
      </c>
      <c r="I90" s="11"/>
      <c r="J90" s="11">
        <f t="shared" si="8"/>
        <v>0</v>
      </c>
      <c r="K90" s="11">
        <f t="shared" si="9"/>
        <v>0</v>
      </c>
      <c r="L90" s="11">
        <f t="shared" si="10"/>
        <v>0</v>
      </c>
      <c r="M90" s="8" t="s">
        <v>222</v>
      </c>
      <c r="N90" s="2" t="s">
        <v>223</v>
      </c>
      <c r="O90" s="2" t="s">
        <v>52</v>
      </c>
      <c r="P90" s="2" t="s">
        <v>52</v>
      </c>
      <c r="Q90" s="2" t="s">
        <v>171</v>
      </c>
      <c r="R90" s="2" t="s">
        <v>61</v>
      </c>
      <c r="S90" s="2" t="s">
        <v>60</v>
      </c>
      <c r="T90" s="2" t="s">
        <v>60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2" t="s">
        <v>52</v>
      </c>
      <c r="AS90" s="2" t="s">
        <v>52</v>
      </c>
      <c r="AT90" s="3"/>
      <c r="AU90" s="2" t="s">
        <v>224</v>
      </c>
      <c r="AV90" s="3">
        <v>255</v>
      </c>
    </row>
    <row r="91" spans="1:48" ht="30" customHeight="1" x14ac:dyDescent="0.3">
      <c r="A91" s="8" t="s">
        <v>220</v>
      </c>
      <c r="B91" s="8" t="s">
        <v>225</v>
      </c>
      <c r="C91" s="8" t="s">
        <v>117</v>
      </c>
      <c r="D91" s="9">
        <v>6</v>
      </c>
      <c r="E91" s="11"/>
      <c r="F91" s="11">
        <f t="shared" si="6"/>
        <v>0</v>
      </c>
      <c r="G91" s="11"/>
      <c r="H91" s="11">
        <f t="shared" si="7"/>
        <v>0</v>
      </c>
      <c r="I91" s="11"/>
      <c r="J91" s="11">
        <f t="shared" si="8"/>
        <v>0</v>
      </c>
      <c r="K91" s="11">
        <f t="shared" si="9"/>
        <v>0</v>
      </c>
      <c r="L91" s="11">
        <f t="shared" si="10"/>
        <v>0</v>
      </c>
      <c r="M91" s="8" t="s">
        <v>226</v>
      </c>
      <c r="N91" s="2" t="s">
        <v>227</v>
      </c>
      <c r="O91" s="2" t="s">
        <v>52</v>
      </c>
      <c r="P91" s="2" t="s">
        <v>52</v>
      </c>
      <c r="Q91" s="2" t="s">
        <v>171</v>
      </c>
      <c r="R91" s="2" t="s">
        <v>61</v>
      </c>
      <c r="S91" s="2" t="s">
        <v>60</v>
      </c>
      <c r="T91" s="2" t="s">
        <v>60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2" t="s">
        <v>52</v>
      </c>
      <c r="AS91" s="2" t="s">
        <v>52</v>
      </c>
      <c r="AT91" s="3"/>
      <c r="AU91" s="2" t="s">
        <v>228</v>
      </c>
      <c r="AV91" s="3">
        <v>256</v>
      </c>
    </row>
    <row r="92" spans="1:48" ht="30" customHeight="1" x14ac:dyDescent="0.3">
      <c r="A92" s="8" t="s">
        <v>220</v>
      </c>
      <c r="B92" s="8" t="s">
        <v>229</v>
      </c>
      <c r="C92" s="8" t="s">
        <v>117</v>
      </c>
      <c r="D92" s="9">
        <v>24</v>
      </c>
      <c r="E92" s="11"/>
      <c r="F92" s="11">
        <f t="shared" si="6"/>
        <v>0</v>
      </c>
      <c r="G92" s="11"/>
      <c r="H92" s="11">
        <f t="shared" si="7"/>
        <v>0</v>
      </c>
      <c r="I92" s="11"/>
      <c r="J92" s="11">
        <f t="shared" si="8"/>
        <v>0</v>
      </c>
      <c r="K92" s="11">
        <f t="shared" si="9"/>
        <v>0</v>
      </c>
      <c r="L92" s="11">
        <f t="shared" si="10"/>
        <v>0</v>
      </c>
      <c r="M92" s="8" t="s">
        <v>230</v>
      </c>
      <c r="N92" s="2" t="s">
        <v>231</v>
      </c>
      <c r="O92" s="2" t="s">
        <v>52</v>
      </c>
      <c r="P92" s="2" t="s">
        <v>52</v>
      </c>
      <c r="Q92" s="2" t="s">
        <v>171</v>
      </c>
      <c r="R92" s="2" t="s">
        <v>61</v>
      </c>
      <c r="S92" s="2" t="s">
        <v>60</v>
      </c>
      <c r="T92" s="2" t="s">
        <v>60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2" t="s">
        <v>52</v>
      </c>
      <c r="AS92" s="2" t="s">
        <v>52</v>
      </c>
      <c r="AT92" s="3"/>
      <c r="AU92" s="2" t="s">
        <v>232</v>
      </c>
      <c r="AV92" s="3">
        <v>257</v>
      </c>
    </row>
    <row r="93" spans="1:48" ht="30" customHeight="1" x14ac:dyDescent="0.3">
      <c r="A93" s="8" t="s">
        <v>233</v>
      </c>
      <c r="B93" s="8" t="s">
        <v>234</v>
      </c>
      <c r="C93" s="8" t="s">
        <v>174</v>
      </c>
      <c r="D93" s="9">
        <v>81</v>
      </c>
      <c r="E93" s="11"/>
      <c r="F93" s="11">
        <f t="shared" si="6"/>
        <v>0</v>
      </c>
      <c r="G93" s="11"/>
      <c r="H93" s="11">
        <f t="shared" si="7"/>
        <v>0</v>
      </c>
      <c r="I93" s="11"/>
      <c r="J93" s="11">
        <f t="shared" si="8"/>
        <v>0</v>
      </c>
      <c r="K93" s="11">
        <f t="shared" si="9"/>
        <v>0</v>
      </c>
      <c r="L93" s="11">
        <f t="shared" si="10"/>
        <v>0</v>
      </c>
      <c r="M93" s="8" t="s">
        <v>235</v>
      </c>
      <c r="N93" s="2" t="s">
        <v>236</v>
      </c>
      <c r="O93" s="2" t="s">
        <v>52</v>
      </c>
      <c r="P93" s="2" t="s">
        <v>52</v>
      </c>
      <c r="Q93" s="2" t="s">
        <v>171</v>
      </c>
      <c r="R93" s="2" t="s">
        <v>61</v>
      </c>
      <c r="S93" s="2" t="s">
        <v>60</v>
      </c>
      <c r="T93" s="2" t="s">
        <v>60</v>
      </c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2" t="s">
        <v>52</v>
      </c>
      <c r="AS93" s="2" t="s">
        <v>52</v>
      </c>
      <c r="AT93" s="3"/>
      <c r="AU93" s="2" t="s">
        <v>237</v>
      </c>
      <c r="AV93" s="3">
        <v>258</v>
      </c>
    </row>
    <row r="94" spans="1:48" ht="30" customHeight="1" x14ac:dyDescent="0.3">
      <c r="A94" s="8" t="s">
        <v>233</v>
      </c>
      <c r="B94" s="8" t="s">
        <v>238</v>
      </c>
      <c r="C94" s="8" t="s">
        <v>174</v>
      </c>
      <c r="D94" s="9">
        <v>143</v>
      </c>
      <c r="E94" s="11"/>
      <c r="F94" s="11">
        <f t="shared" si="6"/>
        <v>0</v>
      </c>
      <c r="G94" s="11"/>
      <c r="H94" s="11">
        <f t="shared" si="7"/>
        <v>0</v>
      </c>
      <c r="I94" s="11"/>
      <c r="J94" s="11">
        <f t="shared" si="8"/>
        <v>0</v>
      </c>
      <c r="K94" s="11">
        <f t="shared" si="9"/>
        <v>0</v>
      </c>
      <c r="L94" s="11">
        <f t="shared" si="10"/>
        <v>0</v>
      </c>
      <c r="M94" s="8" t="s">
        <v>239</v>
      </c>
      <c r="N94" s="2" t="s">
        <v>240</v>
      </c>
      <c r="O94" s="2" t="s">
        <v>52</v>
      </c>
      <c r="P94" s="2" t="s">
        <v>52</v>
      </c>
      <c r="Q94" s="2" t="s">
        <v>171</v>
      </c>
      <c r="R94" s="2" t="s">
        <v>61</v>
      </c>
      <c r="S94" s="2" t="s">
        <v>60</v>
      </c>
      <c r="T94" s="2" t="s">
        <v>60</v>
      </c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2" t="s">
        <v>52</v>
      </c>
      <c r="AS94" s="2" t="s">
        <v>52</v>
      </c>
      <c r="AT94" s="3"/>
      <c r="AU94" s="2" t="s">
        <v>241</v>
      </c>
      <c r="AV94" s="3">
        <v>259</v>
      </c>
    </row>
    <row r="95" spans="1:48" ht="30" customHeight="1" x14ac:dyDescent="0.3">
      <c r="A95" s="8" t="s">
        <v>233</v>
      </c>
      <c r="B95" s="8" t="s">
        <v>242</v>
      </c>
      <c r="C95" s="8" t="s">
        <v>174</v>
      </c>
      <c r="D95" s="9">
        <v>105</v>
      </c>
      <c r="E95" s="11"/>
      <c r="F95" s="11">
        <f t="shared" si="6"/>
        <v>0</v>
      </c>
      <c r="G95" s="11"/>
      <c r="H95" s="11">
        <f t="shared" si="7"/>
        <v>0</v>
      </c>
      <c r="I95" s="11"/>
      <c r="J95" s="11">
        <f t="shared" si="8"/>
        <v>0</v>
      </c>
      <c r="K95" s="11">
        <f t="shared" si="9"/>
        <v>0</v>
      </c>
      <c r="L95" s="11">
        <f t="shared" si="10"/>
        <v>0</v>
      </c>
      <c r="M95" s="8" t="s">
        <v>243</v>
      </c>
      <c r="N95" s="2" t="s">
        <v>244</v>
      </c>
      <c r="O95" s="2" t="s">
        <v>52</v>
      </c>
      <c r="P95" s="2" t="s">
        <v>52</v>
      </c>
      <c r="Q95" s="2" t="s">
        <v>171</v>
      </c>
      <c r="R95" s="2" t="s">
        <v>61</v>
      </c>
      <c r="S95" s="2" t="s">
        <v>60</v>
      </c>
      <c r="T95" s="2" t="s">
        <v>60</v>
      </c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2" t="s">
        <v>52</v>
      </c>
      <c r="AS95" s="2" t="s">
        <v>52</v>
      </c>
      <c r="AT95" s="3"/>
      <c r="AU95" s="2" t="s">
        <v>245</v>
      </c>
      <c r="AV95" s="3">
        <v>260</v>
      </c>
    </row>
    <row r="96" spans="1:48" ht="30" customHeight="1" x14ac:dyDescent="0.3">
      <c r="A96" s="8" t="s">
        <v>233</v>
      </c>
      <c r="B96" s="8" t="s">
        <v>246</v>
      </c>
      <c r="C96" s="8" t="s">
        <v>174</v>
      </c>
      <c r="D96" s="9">
        <v>25</v>
      </c>
      <c r="E96" s="11"/>
      <c r="F96" s="11">
        <f t="shared" si="6"/>
        <v>0</v>
      </c>
      <c r="G96" s="11"/>
      <c r="H96" s="11">
        <f t="shared" si="7"/>
        <v>0</v>
      </c>
      <c r="I96" s="11"/>
      <c r="J96" s="11">
        <f t="shared" si="8"/>
        <v>0</v>
      </c>
      <c r="K96" s="11">
        <f t="shared" si="9"/>
        <v>0</v>
      </c>
      <c r="L96" s="11">
        <f t="shared" si="10"/>
        <v>0</v>
      </c>
      <c r="M96" s="8" t="s">
        <v>247</v>
      </c>
      <c r="N96" s="2" t="s">
        <v>248</v>
      </c>
      <c r="O96" s="2" t="s">
        <v>52</v>
      </c>
      <c r="P96" s="2" t="s">
        <v>52</v>
      </c>
      <c r="Q96" s="2" t="s">
        <v>171</v>
      </c>
      <c r="R96" s="2" t="s">
        <v>61</v>
      </c>
      <c r="S96" s="2" t="s">
        <v>60</v>
      </c>
      <c r="T96" s="2" t="s">
        <v>60</v>
      </c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2" t="s">
        <v>52</v>
      </c>
      <c r="AS96" s="2" t="s">
        <v>52</v>
      </c>
      <c r="AT96" s="3"/>
      <c r="AU96" s="2" t="s">
        <v>249</v>
      </c>
      <c r="AV96" s="3">
        <v>261</v>
      </c>
    </row>
    <row r="97" spans="1:48" ht="30" customHeight="1" x14ac:dyDescent="0.3">
      <c r="A97" s="8" t="s">
        <v>233</v>
      </c>
      <c r="B97" s="8" t="s">
        <v>250</v>
      </c>
      <c r="C97" s="8" t="s">
        <v>174</v>
      </c>
      <c r="D97" s="9">
        <v>35</v>
      </c>
      <c r="E97" s="11"/>
      <c r="F97" s="11">
        <f t="shared" si="6"/>
        <v>0</v>
      </c>
      <c r="G97" s="11"/>
      <c r="H97" s="11">
        <f t="shared" si="7"/>
        <v>0</v>
      </c>
      <c r="I97" s="11"/>
      <c r="J97" s="11">
        <f t="shared" si="8"/>
        <v>0</v>
      </c>
      <c r="K97" s="11">
        <f t="shared" si="9"/>
        <v>0</v>
      </c>
      <c r="L97" s="11">
        <f t="shared" si="10"/>
        <v>0</v>
      </c>
      <c r="M97" s="8" t="s">
        <v>251</v>
      </c>
      <c r="N97" s="2" t="s">
        <v>252</v>
      </c>
      <c r="O97" s="2" t="s">
        <v>52</v>
      </c>
      <c r="P97" s="2" t="s">
        <v>52</v>
      </c>
      <c r="Q97" s="2" t="s">
        <v>171</v>
      </c>
      <c r="R97" s="2" t="s">
        <v>61</v>
      </c>
      <c r="S97" s="2" t="s">
        <v>60</v>
      </c>
      <c r="T97" s="2" t="s">
        <v>60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2" t="s">
        <v>52</v>
      </c>
      <c r="AS97" s="2" t="s">
        <v>52</v>
      </c>
      <c r="AT97" s="3"/>
      <c r="AU97" s="2" t="s">
        <v>253</v>
      </c>
      <c r="AV97" s="3">
        <v>262</v>
      </c>
    </row>
    <row r="98" spans="1:48" ht="30" customHeight="1" x14ac:dyDescent="0.3">
      <c r="A98" s="8" t="s">
        <v>233</v>
      </c>
      <c r="B98" s="8" t="s">
        <v>254</v>
      </c>
      <c r="C98" s="8" t="s">
        <v>174</v>
      </c>
      <c r="D98" s="9">
        <v>3</v>
      </c>
      <c r="E98" s="11"/>
      <c r="F98" s="11">
        <f t="shared" si="6"/>
        <v>0</v>
      </c>
      <c r="G98" s="11"/>
      <c r="H98" s="11">
        <f t="shared" si="7"/>
        <v>0</v>
      </c>
      <c r="I98" s="11"/>
      <c r="J98" s="11">
        <f t="shared" si="8"/>
        <v>0</v>
      </c>
      <c r="K98" s="11">
        <f t="shared" si="9"/>
        <v>0</v>
      </c>
      <c r="L98" s="11">
        <f t="shared" si="10"/>
        <v>0</v>
      </c>
      <c r="M98" s="8" t="s">
        <v>255</v>
      </c>
      <c r="N98" s="2" t="s">
        <v>256</v>
      </c>
      <c r="O98" s="2" t="s">
        <v>52</v>
      </c>
      <c r="P98" s="2" t="s">
        <v>52</v>
      </c>
      <c r="Q98" s="2" t="s">
        <v>171</v>
      </c>
      <c r="R98" s="2" t="s">
        <v>61</v>
      </c>
      <c r="S98" s="2" t="s">
        <v>60</v>
      </c>
      <c r="T98" s="2" t="s">
        <v>60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 t="s">
        <v>52</v>
      </c>
      <c r="AS98" s="2" t="s">
        <v>52</v>
      </c>
      <c r="AT98" s="3"/>
      <c r="AU98" s="2" t="s">
        <v>257</v>
      </c>
      <c r="AV98" s="3">
        <v>263</v>
      </c>
    </row>
    <row r="99" spans="1:48" ht="30" customHeight="1" x14ac:dyDescent="0.3">
      <c r="A99" s="8" t="s">
        <v>258</v>
      </c>
      <c r="B99" s="8" t="s">
        <v>259</v>
      </c>
      <c r="C99" s="8" t="s">
        <v>87</v>
      </c>
      <c r="D99" s="9">
        <v>101</v>
      </c>
      <c r="E99" s="11"/>
      <c r="F99" s="11">
        <f t="shared" si="6"/>
        <v>0</v>
      </c>
      <c r="G99" s="11"/>
      <c r="H99" s="11">
        <f t="shared" si="7"/>
        <v>0</v>
      </c>
      <c r="I99" s="11"/>
      <c r="J99" s="11">
        <f t="shared" si="8"/>
        <v>0</v>
      </c>
      <c r="K99" s="11">
        <f t="shared" si="9"/>
        <v>0</v>
      </c>
      <c r="L99" s="11">
        <f t="shared" si="10"/>
        <v>0</v>
      </c>
      <c r="M99" s="8" t="s">
        <v>52</v>
      </c>
      <c r="N99" s="2" t="s">
        <v>260</v>
      </c>
      <c r="O99" s="2" t="s">
        <v>52</v>
      </c>
      <c r="P99" s="2" t="s">
        <v>52</v>
      </c>
      <c r="Q99" s="2" t="s">
        <v>171</v>
      </c>
      <c r="R99" s="2" t="s">
        <v>60</v>
      </c>
      <c r="S99" s="2" t="s">
        <v>60</v>
      </c>
      <c r="T99" s="2" t="s">
        <v>61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2" t="s">
        <v>52</v>
      </c>
      <c r="AS99" s="2" t="s">
        <v>52</v>
      </c>
      <c r="AT99" s="3"/>
      <c r="AU99" s="2" t="s">
        <v>261</v>
      </c>
      <c r="AV99" s="3">
        <v>264</v>
      </c>
    </row>
    <row r="100" spans="1:48" ht="30" customHeight="1" x14ac:dyDescent="0.3">
      <c r="A100" s="8" t="s">
        <v>258</v>
      </c>
      <c r="B100" s="8" t="s">
        <v>262</v>
      </c>
      <c r="C100" s="8" t="s">
        <v>87</v>
      </c>
      <c r="D100" s="9">
        <v>41</v>
      </c>
      <c r="E100" s="11"/>
      <c r="F100" s="11">
        <f t="shared" si="6"/>
        <v>0</v>
      </c>
      <c r="G100" s="11"/>
      <c r="H100" s="11">
        <f t="shared" si="7"/>
        <v>0</v>
      </c>
      <c r="I100" s="11"/>
      <c r="J100" s="11">
        <f t="shared" si="8"/>
        <v>0</v>
      </c>
      <c r="K100" s="11">
        <f t="shared" si="9"/>
        <v>0</v>
      </c>
      <c r="L100" s="11">
        <f t="shared" si="10"/>
        <v>0</v>
      </c>
      <c r="M100" s="8" t="s">
        <v>52</v>
      </c>
      <c r="N100" s="2" t="s">
        <v>263</v>
      </c>
      <c r="O100" s="2" t="s">
        <v>52</v>
      </c>
      <c r="P100" s="2" t="s">
        <v>52</v>
      </c>
      <c r="Q100" s="2" t="s">
        <v>171</v>
      </c>
      <c r="R100" s="2" t="s">
        <v>60</v>
      </c>
      <c r="S100" s="2" t="s">
        <v>60</v>
      </c>
      <c r="T100" s="2" t="s">
        <v>61</v>
      </c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2" t="s">
        <v>52</v>
      </c>
      <c r="AS100" s="2" t="s">
        <v>52</v>
      </c>
      <c r="AT100" s="3"/>
      <c r="AU100" s="2" t="s">
        <v>264</v>
      </c>
      <c r="AV100" s="3">
        <v>265</v>
      </c>
    </row>
    <row r="101" spans="1:48" ht="30" customHeight="1" x14ac:dyDescent="0.3">
      <c r="A101" s="8" t="s">
        <v>258</v>
      </c>
      <c r="B101" s="8" t="s">
        <v>265</v>
      </c>
      <c r="C101" s="8" t="s">
        <v>87</v>
      </c>
      <c r="D101" s="9">
        <v>48</v>
      </c>
      <c r="E101" s="11"/>
      <c r="F101" s="11">
        <f t="shared" si="6"/>
        <v>0</v>
      </c>
      <c r="G101" s="11"/>
      <c r="H101" s="11">
        <f t="shared" si="7"/>
        <v>0</v>
      </c>
      <c r="I101" s="11"/>
      <c r="J101" s="11">
        <f t="shared" si="8"/>
        <v>0</v>
      </c>
      <c r="K101" s="11">
        <f t="shared" si="9"/>
        <v>0</v>
      </c>
      <c r="L101" s="11">
        <f t="shared" si="10"/>
        <v>0</v>
      </c>
      <c r="M101" s="8" t="s">
        <v>52</v>
      </c>
      <c r="N101" s="2" t="s">
        <v>266</v>
      </c>
      <c r="O101" s="2" t="s">
        <v>52</v>
      </c>
      <c r="P101" s="2" t="s">
        <v>52</v>
      </c>
      <c r="Q101" s="2" t="s">
        <v>171</v>
      </c>
      <c r="R101" s="2" t="s">
        <v>60</v>
      </c>
      <c r="S101" s="2" t="s">
        <v>60</v>
      </c>
      <c r="T101" s="2" t="s">
        <v>61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52</v>
      </c>
      <c r="AS101" s="2" t="s">
        <v>52</v>
      </c>
      <c r="AT101" s="3"/>
      <c r="AU101" s="2" t="s">
        <v>267</v>
      </c>
      <c r="AV101" s="3">
        <v>266</v>
      </c>
    </row>
    <row r="102" spans="1:48" ht="30" customHeight="1" x14ac:dyDescent="0.3">
      <c r="A102" s="8" t="s">
        <v>258</v>
      </c>
      <c r="B102" s="8" t="s">
        <v>268</v>
      </c>
      <c r="C102" s="8" t="s">
        <v>87</v>
      </c>
      <c r="D102" s="9">
        <v>2</v>
      </c>
      <c r="E102" s="11"/>
      <c r="F102" s="11">
        <f t="shared" si="6"/>
        <v>0</v>
      </c>
      <c r="G102" s="11"/>
      <c r="H102" s="11">
        <f t="shared" si="7"/>
        <v>0</v>
      </c>
      <c r="I102" s="11"/>
      <c r="J102" s="11">
        <f t="shared" si="8"/>
        <v>0</v>
      </c>
      <c r="K102" s="11">
        <f t="shared" si="9"/>
        <v>0</v>
      </c>
      <c r="L102" s="11">
        <f t="shared" si="10"/>
        <v>0</v>
      </c>
      <c r="M102" s="8" t="s">
        <v>52</v>
      </c>
      <c r="N102" s="2" t="s">
        <v>269</v>
      </c>
      <c r="O102" s="2" t="s">
        <v>52</v>
      </c>
      <c r="P102" s="2" t="s">
        <v>52</v>
      </c>
      <c r="Q102" s="2" t="s">
        <v>171</v>
      </c>
      <c r="R102" s="2" t="s">
        <v>60</v>
      </c>
      <c r="S102" s="2" t="s">
        <v>60</v>
      </c>
      <c r="T102" s="2" t="s">
        <v>61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52</v>
      </c>
      <c r="AS102" s="2" t="s">
        <v>52</v>
      </c>
      <c r="AT102" s="3"/>
      <c r="AU102" s="2" t="s">
        <v>270</v>
      </c>
      <c r="AV102" s="3">
        <v>267</v>
      </c>
    </row>
    <row r="103" spans="1:48" ht="30" customHeight="1" x14ac:dyDescent="0.3">
      <c r="A103" s="8" t="s">
        <v>258</v>
      </c>
      <c r="B103" s="8" t="s">
        <v>271</v>
      </c>
      <c r="C103" s="8" t="s">
        <v>87</v>
      </c>
      <c r="D103" s="9">
        <v>4</v>
      </c>
      <c r="E103" s="11"/>
      <c r="F103" s="11">
        <f t="shared" si="6"/>
        <v>0</v>
      </c>
      <c r="G103" s="11"/>
      <c r="H103" s="11">
        <f t="shared" si="7"/>
        <v>0</v>
      </c>
      <c r="I103" s="11"/>
      <c r="J103" s="11">
        <f t="shared" si="8"/>
        <v>0</v>
      </c>
      <c r="K103" s="11">
        <f t="shared" si="9"/>
        <v>0</v>
      </c>
      <c r="L103" s="11">
        <f t="shared" si="10"/>
        <v>0</v>
      </c>
      <c r="M103" s="8" t="s">
        <v>52</v>
      </c>
      <c r="N103" s="2" t="s">
        <v>272</v>
      </c>
      <c r="O103" s="2" t="s">
        <v>52</v>
      </c>
      <c r="P103" s="2" t="s">
        <v>52</v>
      </c>
      <c r="Q103" s="2" t="s">
        <v>171</v>
      </c>
      <c r="R103" s="2" t="s">
        <v>60</v>
      </c>
      <c r="S103" s="2" t="s">
        <v>60</v>
      </c>
      <c r="T103" s="2" t="s">
        <v>61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52</v>
      </c>
      <c r="AS103" s="2" t="s">
        <v>52</v>
      </c>
      <c r="AT103" s="3"/>
      <c r="AU103" s="2" t="s">
        <v>273</v>
      </c>
      <c r="AV103" s="3">
        <v>268</v>
      </c>
    </row>
    <row r="104" spans="1:48" ht="30" customHeight="1" x14ac:dyDescent="0.3">
      <c r="A104" s="8" t="s">
        <v>258</v>
      </c>
      <c r="B104" s="8" t="s">
        <v>274</v>
      </c>
      <c r="C104" s="8" t="s">
        <v>87</v>
      </c>
      <c r="D104" s="9">
        <v>38</v>
      </c>
      <c r="E104" s="11"/>
      <c r="F104" s="11">
        <f t="shared" si="6"/>
        <v>0</v>
      </c>
      <c r="G104" s="11"/>
      <c r="H104" s="11">
        <f t="shared" si="7"/>
        <v>0</v>
      </c>
      <c r="I104" s="11"/>
      <c r="J104" s="11">
        <f t="shared" si="8"/>
        <v>0</v>
      </c>
      <c r="K104" s="11">
        <f t="shared" si="9"/>
        <v>0</v>
      </c>
      <c r="L104" s="11">
        <f t="shared" si="10"/>
        <v>0</v>
      </c>
      <c r="M104" s="8" t="s">
        <v>52</v>
      </c>
      <c r="N104" s="2" t="s">
        <v>275</v>
      </c>
      <c r="O104" s="2" t="s">
        <v>52</v>
      </c>
      <c r="P104" s="2" t="s">
        <v>52</v>
      </c>
      <c r="Q104" s="2" t="s">
        <v>171</v>
      </c>
      <c r="R104" s="2" t="s">
        <v>60</v>
      </c>
      <c r="S104" s="2" t="s">
        <v>60</v>
      </c>
      <c r="T104" s="2" t="s">
        <v>61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52</v>
      </c>
      <c r="AS104" s="2" t="s">
        <v>52</v>
      </c>
      <c r="AT104" s="3"/>
      <c r="AU104" s="2" t="s">
        <v>276</v>
      </c>
      <c r="AV104" s="3">
        <v>269</v>
      </c>
    </row>
    <row r="105" spans="1:48" ht="30" customHeight="1" x14ac:dyDescent="0.3">
      <c r="A105" s="8" t="s">
        <v>258</v>
      </c>
      <c r="B105" s="8" t="s">
        <v>277</v>
      </c>
      <c r="C105" s="8" t="s">
        <v>87</v>
      </c>
      <c r="D105" s="9">
        <v>21</v>
      </c>
      <c r="E105" s="11"/>
      <c r="F105" s="11">
        <f t="shared" si="6"/>
        <v>0</v>
      </c>
      <c r="G105" s="11"/>
      <c r="H105" s="11">
        <f t="shared" si="7"/>
        <v>0</v>
      </c>
      <c r="I105" s="11"/>
      <c r="J105" s="11">
        <f t="shared" si="8"/>
        <v>0</v>
      </c>
      <c r="K105" s="11">
        <f t="shared" si="9"/>
        <v>0</v>
      </c>
      <c r="L105" s="11">
        <f t="shared" si="10"/>
        <v>0</v>
      </c>
      <c r="M105" s="8" t="s">
        <v>52</v>
      </c>
      <c r="N105" s="2" t="s">
        <v>278</v>
      </c>
      <c r="O105" s="2" t="s">
        <v>52</v>
      </c>
      <c r="P105" s="2" t="s">
        <v>52</v>
      </c>
      <c r="Q105" s="2" t="s">
        <v>171</v>
      </c>
      <c r="R105" s="2" t="s">
        <v>60</v>
      </c>
      <c r="S105" s="2" t="s">
        <v>60</v>
      </c>
      <c r="T105" s="2" t="s">
        <v>61</v>
      </c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2" t="s">
        <v>52</v>
      </c>
      <c r="AS105" s="2" t="s">
        <v>52</v>
      </c>
      <c r="AT105" s="3"/>
      <c r="AU105" s="2" t="s">
        <v>279</v>
      </c>
      <c r="AV105" s="3">
        <v>270</v>
      </c>
    </row>
    <row r="106" spans="1:48" ht="30" customHeight="1" x14ac:dyDescent="0.3">
      <c r="A106" s="8" t="s">
        <v>258</v>
      </c>
      <c r="B106" s="8" t="s">
        <v>280</v>
      </c>
      <c r="C106" s="8" t="s">
        <v>87</v>
      </c>
      <c r="D106" s="9">
        <v>17</v>
      </c>
      <c r="E106" s="11"/>
      <c r="F106" s="11">
        <f t="shared" si="6"/>
        <v>0</v>
      </c>
      <c r="G106" s="11"/>
      <c r="H106" s="11">
        <f t="shared" si="7"/>
        <v>0</v>
      </c>
      <c r="I106" s="11"/>
      <c r="J106" s="11">
        <f t="shared" si="8"/>
        <v>0</v>
      </c>
      <c r="K106" s="11">
        <f t="shared" si="9"/>
        <v>0</v>
      </c>
      <c r="L106" s="11">
        <f t="shared" si="10"/>
        <v>0</v>
      </c>
      <c r="M106" s="8" t="s">
        <v>52</v>
      </c>
      <c r="N106" s="2" t="s">
        <v>281</v>
      </c>
      <c r="O106" s="2" t="s">
        <v>52</v>
      </c>
      <c r="P106" s="2" t="s">
        <v>52</v>
      </c>
      <c r="Q106" s="2" t="s">
        <v>171</v>
      </c>
      <c r="R106" s="2" t="s">
        <v>60</v>
      </c>
      <c r="S106" s="2" t="s">
        <v>60</v>
      </c>
      <c r="T106" s="2" t="s">
        <v>61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52</v>
      </c>
      <c r="AS106" s="2" t="s">
        <v>52</v>
      </c>
      <c r="AT106" s="3"/>
      <c r="AU106" s="2" t="s">
        <v>282</v>
      </c>
      <c r="AV106" s="3">
        <v>271</v>
      </c>
    </row>
    <row r="107" spans="1:48" ht="30" customHeight="1" x14ac:dyDescent="0.3">
      <c r="A107" s="8" t="s">
        <v>258</v>
      </c>
      <c r="B107" s="8" t="s">
        <v>283</v>
      </c>
      <c r="C107" s="8" t="s">
        <v>87</v>
      </c>
      <c r="D107" s="9">
        <v>18</v>
      </c>
      <c r="E107" s="11"/>
      <c r="F107" s="11">
        <f t="shared" si="6"/>
        <v>0</v>
      </c>
      <c r="G107" s="11"/>
      <c r="H107" s="11">
        <f t="shared" si="7"/>
        <v>0</v>
      </c>
      <c r="I107" s="11"/>
      <c r="J107" s="11">
        <f t="shared" si="8"/>
        <v>0</v>
      </c>
      <c r="K107" s="11">
        <f t="shared" si="9"/>
        <v>0</v>
      </c>
      <c r="L107" s="11">
        <f t="shared" si="10"/>
        <v>0</v>
      </c>
      <c r="M107" s="8" t="s">
        <v>52</v>
      </c>
      <c r="N107" s="2" t="s">
        <v>284</v>
      </c>
      <c r="O107" s="2" t="s">
        <v>52</v>
      </c>
      <c r="P107" s="2" t="s">
        <v>52</v>
      </c>
      <c r="Q107" s="2" t="s">
        <v>171</v>
      </c>
      <c r="R107" s="2" t="s">
        <v>60</v>
      </c>
      <c r="S107" s="2" t="s">
        <v>60</v>
      </c>
      <c r="T107" s="2" t="s">
        <v>61</v>
      </c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2" t="s">
        <v>52</v>
      </c>
      <c r="AS107" s="2" t="s">
        <v>52</v>
      </c>
      <c r="AT107" s="3"/>
      <c r="AU107" s="2" t="s">
        <v>285</v>
      </c>
      <c r="AV107" s="3">
        <v>272</v>
      </c>
    </row>
    <row r="108" spans="1:48" ht="30" customHeight="1" x14ac:dyDescent="0.3">
      <c r="A108" s="8" t="s">
        <v>258</v>
      </c>
      <c r="B108" s="8" t="s">
        <v>286</v>
      </c>
      <c r="C108" s="8" t="s">
        <v>87</v>
      </c>
      <c r="D108" s="9">
        <v>4</v>
      </c>
      <c r="E108" s="11"/>
      <c r="F108" s="11">
        <f t="shared" si="6"/>
        <v>0</v>
      </c>
      <c r="G108" s="11"/>
      <c r="H108" s="11">
        <f t="shared" si="7"/>
        <v>0</v>
      </c>
      <c r="I108" s="11"/>
      <c r="J108" s="11">
        <f t="shared" si="8"/>
        <v>0</v>
      </c>
      <c r="K108" s="11">
        <f t="shared" si="9"/>
        <v>0</v>
      </c>
      <c r="L108" s="11">
        <f t="shared" si="10"/>
        <v>0</v>
      </c>
      <c r="M108" s="8" t="s">
        <v>52</v>
      </c>
      <c r="N108" s="2" t="s">
        <v>287</v>
      </c>
      <c r="O108" s="2" t="s">
        <v>52</v>
      </c>
      <c r="P108" s="2" t="s">
        <v>52</v>
      </c>
      <c r="Q108" s="2" t="s">
        <v>171</v>
      </c>
      <c r="R108" s="2" t="s">
        <v>60</v>
      </c>
      <c r="S108" s="2" t="s">
        <v>60</v>
      </c>
      <c r="T108" s="2" t="s">
        <v>61</v>
      </c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2" t="s">
        <v>52</v>
      </c>
      <c r="AS108" s="2" t="s">
        <v>52</v>
      </c>
      <c r="AT108" s="3"/>
      <c r="AU108" s="2" t="s">
        <v>288</v>
      </c>
      <c r="AV108" s="3">
        <v>273</v>
      </c>
    </row>
    <row r="109" spans="1:48" ht="30" customHeight="1" x14ac:dyDescent="0.3">
      <c r="A109" s="8" t="s">
        <v>258</v>
      </c>
      <c r="B109" s="8" t="s">
        <v>289</v>
      </c>
      <c r="C109" s="8" t="s">
        <v>87</v>
      </c>
      <c r="D109" s="9">
        <v>49</v>
      </c>
      <c r="E109" s="11"/>
      <c r="F109" s="11">
        <f t="shared" ref="F109:F140" si="11">TRUNC(E109*D109, 0)</f>
        <v>0</v>
      </c>
      <c r="G109" s="11"/>
      <c r="H109" s="11">
        <f t="shared" ref="H109:H140" si="12">TRUNC(G109*D109, 0)</f>
        <v>0</v>
      </c>
      <c r="I109" s="11"/>
      <c r="J109" s="11">
        <f t="shared" ref="J109:J140" si="13">TRUNC(I109*D109, 0)</f>
        <v>0</v>
      </c>
      <c r="K109" s="11">
        <f t="shared" ref="K109:K141" si="14">TRUNC(E109+G109+I109, 0)</f>
        <v>0</v>
      </c>
      <c r="L109" s="11">
        <f t="shared" ref="L109:L141" si="15">TRUNC(F109+H109+J109, 0)</f>
        <v>0</v>
      </c>
      <c r="M109" s="8" t="s">
        <v>52</v>
      </c>
      <c r="N109" s="2" t="s">
        <v>290</v>
      </c>
      <c r="O109" s="2" t="s">
        <v>52</v>
      </c>
      <c r="P109" s="2" t="s">
        <v>52</v>
      </c>
      <c r="Q109" s="2" t="s">
        <v>171</v>
      </c>
      <c r="R109" s="2" t="s">
        <v>60</v>
      </c>
      <c r="S109" s="2" t="s">
        <v>60</v>
      </c>
      <c r="T109" s="2" t="s">
        <v>61</v>
      </c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2" t="s">
        <v>52</v>
      </c>
      <c r="AS109" s="2" t="s">
        <v>52</v>
      </c>
      <c r="AT109" s="3"/>
      <c r="AU109" s="2" t="s">
        <v>291</v>
      </c>
      <c r="AV109" s="3">
        <v>274</v>
      </c>
    </row>
    <row r="110" spans="1:48" ht="30" customHeight="1" x14ac:dyDescent="0.3">
      <c r="A110" s="8" t="s">
        <v>258</v>
      </c>
      <c r="B110" s="8" t="s">
        <v>292</v>
      </c>
      <c r="C110" s="8" t="s">
        <v>87</v>
      </c>
      <c r="D110" s="9">
        <v>4</v>
      </c>
      <c r="E110" s="11"/>
      <c r="F110" s="11">
        <f t="shared" si="11"/>
        <v>0</v>
      </c>
      <c r="G110" s="11"/>
      <c r="H110" s="11">
        <f t="shared" si="12"/>
        <v>0</v>
      </c>
      <c r="I110" s="11"/>
      <c r="J110" s="11">
        <f t="shared" si="13"/>
        <v>0</v>
      </c>
      <c r="K110" s="11">
        <f t="shared" si="14"/>
        <v>0</v>
      </c>
      <c r="L110" s="11">
        <f t="shared" si="15"/>
        <v>0</v>
      </c>
      <c r="M110" s="8" t="s">
        <v>52</v>
      </c>
      <c r="N110" s="2" t="s">
        <v>293</v>
      </c>
      <c r="O110" s="2" t="s">
        <v>52</v>
      </c>
      <c r="P110" s="2" t="s">
        <v>52</v>
      </c>
      <c r="Q110" s="2" t="s">
        <v>171</v>
      </c>
      <c r="R110" s="2" t="s">
        <v>60</v>
      </c>
      <c r="S110" s="2" t="s">
        <v>60</v>
      </c>
      <c r="T110" s="2" t="s">
        <v>61</v>
      </c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2" t="s">
        <v>52</v>
      </c>
      <c r="AS110" s="2" t="s">
        <v>52</v>
      </c>
      <c r="AT110" s="3"/>
      <c r="AU110" s="2" t="s">
        <v>294</v>
      </c>
      <c r="AV110" s="3">
        <v>275</v>
      </c>
    </row>
    <row r="111" spans="1:48" ht="30" customHeight="1" x14ac:dyDescent="0.3">
      <c r="A111" s="8" t="s">
        <v>258</v>
      </c>
      <c r="B111" s="8" t="s">
        <v>295</v>
      </c>
      <c r="C111" s="8" t="s">
        <v>87</v>
      </c>
      <c r="D111" s="9">
        <v>16</v>
      </c>
      <c r="E111" s="11"/>
      <c r="F111" s="11">
        <f t="shared" si="11"/>
        <v>0</v>
      </c>
      <c r="G111" s="11"/>
      <c r="H111" s="11">
        <f t="shared" si="12"/>
        <v>0</v>
      </c>
      <c r="I111" s="11"/>
      <c r="J111" s="11">
        <f t="shared" si="13"/>
        <v>0</v>
      </c>
      <c r="K111" s="11">
        <f t="shared" si="14"/>
        <v>0</v>
      </c>
      <c r="L111" s="11">
        <f t="shared" si="15"/>
        <v>0</v>
      </c>
      <c r="M111" s="8" t="s">
        <v>52</v>
      </c>
      <c r="N111" s="2" t="s">
        <v>296</v>
      </c>
      <c r="O111" s="2" t="s">
        <v>52</v>
      </c>
      <c r="P111" s="2" t="s">
        <v>52</v>
      </c>
      <c r="Q111" s="2" t="s">
        <v>171</v>
      </c>
      <c r="R111" s="2" t="s">
        <v>60</v>
      </c>
      <c r="S111" s="2" t="s">
        <v>60</v>
      </c>
      <c r="T111" s="2" t="s">
        <v>61</v>
      </c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2" t="s">
        <v>52</v>
      </c>
      <c r="AS111" s="2" t="s">
        <v>52</v>
      </c>
      <c r="AT111" s="3"/>
      <c r="AU111" s="2" t="s">
        <v>297</v>
      </c>
      <c r="AV111" s="3">
        <v>276</v>
      </c>
    </row>
    <row r="112" spans="1:48" ht="30" customHeight="1" x14ac:dyDescent="0.3">
      <c r="A112" s="8" t="s">
        <v>258</v>
      </c>
      <c r="B112" s="8" t="s">
        <v>298</v>
      </c>
      <c r="C112" s="8" t="s">
        <v>87</v>
      </c>
      <c r="D112" s="9">
        <v>15</v>
      </c>
      <c r="E112" s="11"/>
      <c r="F112" s="11">
        <f t="shared" si="11"/>
        <v>0</v>
      </c>
      <c r="G112" s="11"/>
      <c r="H112" s="11">
        <f t="shared" si="12"/>
        <v>0</v>
      </c>
      <c r="I112" s="11"/>
      <c r="J112" s="11">
        <f t="shared" si="13"/>
        <v>0</v>
      </c>
      <c r="K112" s="11">
        <f t="shared" si="14"/>
        <v>0</v>
      </c>
      <c r="L112" s="11">
        <f t="shared" si="15"/>
        <v>0</v>
      </c>
      <c r="M112" s="8" t="s">
        <v>52</v>
      </c>
      <c r="N112" s="2" t="s">
        <v>299</v>
      </c>
      <c r="O112" s="2" t="s">
        <v>52</v>
      </c>
      <c r="P112" s="2" t="s">
        <v>52</v>
      </c>
      <c r="Q112" s="2" t="s">
        <v>171</v>
      </c>
      <c r="R112" s="2" t="s">
        <v>60</v>
      </c>
      <c r="S112" s="2" t="s">
        <v>60</v>
      </c>
      <c r="T112" s="2" t="s">
        <v>61</v>
      </c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2" t="s">
        <v>52</v>
      </c>
      <c r="AS112" s="2" t="s">
        <v>52</v>
      </c>
      <c r="AT112" s="3"/>
      <c r="AU112" s="2" t="s">
        <v>300</v>
      </c>
      <c r="AV112" s="3">
        <v>277</v>
      </c>
    </row>
    <row r="113" spans="1:48" ht="30" customHeight="1" x14ac:dyDescent="0.3">
      <c r="A113" s="8" t="s">
        <v>258</v>
      </c>
      <c r="B113" s="8" t="s">
        <v>301</v>
      </c>
      <c r="C113" s="8" t="s">
        <v>87</v>
      </c>
      <c r="D113" s="9">
        <v>4</v>
      </c>
      <c r="E113" s="11"/>
      <c r="F113" s="11">
        <f t="shared" si="11"/>
        <v>0</v>
      </c>
      <c r="G113" s="11"/>
      <c r="H113" s="11">
        <f t="shared" si="12"/>
        <v>0</v>
      </c>
      <c r="I113" s="11"/>
      <c r="J113" s="11">
        <f t="shared" si="13"/>
        <v>0</v>
      </c>
      <c r="K113" s="11">
        <f t="shared" si="14"/>
        <v>0</v>
      </c>
      <c r="L113" s="11">
        <f t="shared" si="15"/>
        <v>0</v>
      </c>
      <c r="M113" s="8" t="s">
        <v>52</v>
      </c>
      <c r="N113" s="2" t="s">
        <v>302</v>
      </c>
      <c r="O113" s="2" t="s">
        <v>52</v>
      </c>
      <c r="P113" s="2" t="s">
        <v>52</v>
      </c>
      <c r="Q113" s="2" t="s">
        <v>171</v>
      </c>
      <c r="R113" s="2" t="s">
        <v>60</v>
      </c>
      <c r="S113" s="2" t="s">
        <v>60</v>
      </c>
      <c r="T113" s="2" t="s">
        <v>61</v>
      </c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2" t="s">
        <v>52</v>
      </c>
      <c r="AS113" s="2" t="s">
        <v>52</v>
      </c>
      <c r="AT113" s="3"/>
      <c r="AU113" s="2" t="s">
        <v>303</v>
      </c>
      <c r="AV113" s="3">
        <v>278</v>
      </c>
    </row>
    <row r="114" spans="1:48" ht="30" customHeight="1" x14ac:dyDescent="0.3">
      <c r="A114" s="8" t="s">
        <v>258</v>
      </c>
      <c r="B114" s="8" t="s">
        <v>304</v>
      </c>
      <c r="C114" s="8" t="s">
        <v>87</v>
      </c>
      <c r="D114" s="9">
        <v>1</v>
      </c>
      <c r="E114" s="11"/>
      <c r="F114" s="11">
        <f t="shared" si="11"/>
        <v>0</v>
      </c>
      <c r="G114" s="11"/>
      <c r="H114" s="11">
        <f t="shared" si="12"/>
        <v>0</v>
      </c>
      <c r="I114" s="11"/>
      <c r="J114" s="11">
        <f t="shared" si="13"/>
        <v>0</v>
      </c>
      <c r="K114" s="11">
        <f t="shared" si="14"/>
        <v>0</v>
      </c>
      <c r="L114" s="11">
        <f t="shared" si="15"/>
        <v>0</v>
      </c>
      <c r="M114" s="8" t="s">
        <v>52</v>
      </c>
      <c r="N114" s="2" t="s">
        <v>305</v>
      </c>
      <c r="O114" s="2" t="s">
        <v>52</v>
      </c>
      <c r="P114" s="2" t="s">
        <v>52</v>
      </c>
      <c r="Q114" s="2" t="s">
        <v>171</v>
      </c>
      <c r="R114" s="2" t="s">
        <v>60</v>
      </c>
      <c r="S114" s="2" t="s">
        <v>60</v>
      </c>
      <c r="T114" s="2" t="s">
        <v>61</v>
      </c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2" t="s">
        <v>52</v>
      </c>
      <c r="AS114" s="2" t="s">
        <v>52</v>
      </c>
      <c r="AT114" s="3"/>
      <c r="AU114" s="2" t="s">
        <v>306</v>
      </c>
      <c r="AV114" s="3">
        <v>279</v>
      </c>
    </row>
    <row r="115" spans="1:48" ht="30" customHeight="1" x14ac:dyDescent="0.3">
      <c r="A115" s="8" t="s">
        <v>258</v>
      </c>
      <c r="B115" s="8" t="s">
        <v>307</v>
      </c>
      <c r="C115" s="8" t="s">
        <v>87</v>
      </c>
      <c r="D115" s="9">
        <v>1</v>
      </c>
      <c r="E115" s="11"/>
      <c r="F115" s="11">
        <f t="shared" si="11"/>
        <v>0</v>
      </c>
      <c r="G115" s="11"/>
      <c r="H115" s="11">
        <f t="shared" si="12"/>
        <v>0</v>
      </c>
      <c r="I115" s="11"/>
      <c r="J115" s="11">
        <f t="shared" si="13"/>
        <v>0</v>
      </c>
      <c r="K115" s="11">
        <f t="shared" si="14"/>
        <v>0</v>
      </c>
      <c r="L115" s="11">
        <f t="shared" si="15"/>
        <v>0</v>
      </c>
      <c r="M115" s="8" t="s">
        <v>52</v>
      </c>
      <c r="N115" s="2" t="s">
        <v>308</v>
      </c>
      <c r="O115" s="2" t="s">
        <v>52</v>
      </c>
      <c r="P115" s="2" t="s">
        <v>52</v>
      </c>
      <c r="Q115" s="2" t="s">
        <v>171</v>
      </c>
      <c r="R115" s="2" t="s">
        <v>60</v>
      </c>
      <c r="S115" s="2" t="s">
        <v>60</v>
      </c>
      <c r="T115" s="2" t="s">
        <v>61</v>
      </c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2" t="s">
        <v>52</v>
      </c>
      <c r="AS115" s="2" t="s">
        <v>52</v>
      </c>
      <c r="AT115" s="3"/>
      <c r="AU115" s="2" t="s">
        <v>309</v>
      </c>
      <c r="AV115" s="3">
        <v>280</v>
      </c>
    </row>
    <row r="116" spans="1:48" ht="30" customHeight="1" x14ac:dyDescent="0.3">
      <c r="A116" s="8" t="s">
        <v>258</v>
      </c>
      <c r="B116" s="8" t="s">
        <v>310</v>
      </c>
      <c r="C116" s="8" t="s">
        <v>87</v>
      </c>
      <c r="D116" s="9">
        <v>49</v>
      </c>
      <c r="E116" s="11"/>
      <c r="F116" s="11">
        <f t="shared" si="11"/>
        <v>0</v>
      </c>
      <c r="G116" s="11"/>
      <c r="H116" s="11">
        <f t="shared" si="12"/>
        <v>0</v>
      </c>
      <c r="I116" s="11"/>
      <c r="J116" s="11">
        <f t="shared" si="13"/>
        <v>0</v>
      </c>
      <c r="K116" s="11">
        <f t="shared" si="14"/>
        <v>0</v>
      </c>
      <c r="L116" s="11">
        <f t="shared" si="15"/>
        <v>0</v>
      </c>
      <c r="M116" s="8" t="s">
        <v>52</v>
      </c>
      <c r="N116" s="2" t="s">
        <v>311</v>
      </c>
      <c r="O116" s="2" t="s">
        <v>52</v>
      </c>
      <c r="P116" s="2" t="s">
        <v>52</v>
      </c>
      <c r="Q116" s="2" t="s">
        <v>171</v>
      </c>
      <c r="R116" s="2" t="s">
        <v>60</v>
      </c>
      <c r="S116" s="2" t="s">
        <v>60</v>
      </c>
      <c r="T116" s="2" t="s">
        <v>61</v>
      </c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2" t="s">
        <v>52</v>
      </c>
      <c r="AS116" s="2" t="s">
        <v>52</v>
      </c>
      <c r="AT116" s="3"/>
      <c r="AU116" s="2" t="s">
        <v>312</v>
      </c>
      <c r="AV116" s="3">
        <v>281</v>
      </c>
    </row>
    <row r="117" spans="1:48" ht="30" customHeight="1" x14ac:dyDescent="0.3">
      <c r="A117" s="8" t="s">
        <v>258</v>
      </c>
      <c r="B117" s="8" t="s">
        <v>313</v>
      </c>
      <c r="C117" s="8" t="s">
        <v>87</v>
      </c>
      <c r="D117" s="9">
        <v>27</v>
      </c>
      <c r="E117" s="11"/>
      <c r="F117" s="11">
        <f t="shared" si="11"/>
        <v>0</v>
      </c>
      <c r="G117" s="11"/>
      <c r="H117" s="11">
        <f t="shared" si="12"/>
        <v>0</v>
      </c>
      <c r="I117" s="11"/>
      <c r="J117" s="11">
        <f t="shared" si="13"/>
        <v>0</v>
      </c>
      <c r="K117" s="11">
        <f t="shared" si="14"/>
        <v>0</v>
      </c>
      <c r="L117" s="11">
        <f t="shared" si="15"/>
        <v>0</v>
      </c>
      <c r="M117" s="8" t="s">
        <v>52</v>
      </c>
      <c r="N117" s="2" t="s">
        <v>314</v>
      </c>
      <c r="O117" s="2" t="s">
        <v>52</v>
      </c>
      <c r="P117" s="2" t="s">
        <v>52</v>
      </c>
      <c r="Q117" s="2" t="s">
        <v>171</v>
      </c>
      <c r="R117" s="2" t="s">
        <v>60</v>
      </c>
      <c r="S117" s="2" t="s">
        <v>60</v>
      </c>
      <c r="T117" s="2" t="s">
        <v>61</v>
      </c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2" t="s">
        <v>52</v>
      </c>
      <c r="AS117" s="2" t="s">
        <v>52</v>
      </c>
      <c r="AT117" s="3"/>
      <c r="AU117" s="2" t="s">
        <v>315</v>
      </c>
      <c r="AV117" s="3">
        <v>282</v>
      </c>
    </row>
    <row r="118" spans="1:48" ht="30" customHeight="1" x14ac:dyDescent="0.3">
      <c r="A118" s="8" t="s">
        <v>258</v>
      </c>
      <c r="B118" s="8" t="s">
        <v>316</v>
      </c>
      <c r="C118" s="8" t="s">
        <v>87</v>
      </c>
      <c r="D118" s="9">
        <v>16</v>
      </c>
      <c r="E118" s="11"/>
      <c r="F118" s="11">
        <f t="shared" si="11"/>
        <v>0</v>
      </c>
      <c r="G118" s="11"/>
      <c r="H118" s="11">
        <f t="shared" si="12"/>
        <v>0</v>
      </c>
      <c r="I118" s="11"/>
      <c r="J118" s="11">
        <f t="shared" si="13"/>
        <v>0</v>
      </c>
      <c r="K118" s="11">
        <f t="shared" si="14"/>
        <v>0</v>
      </c>
      <c r="L118" s="11">
        <f t="shared" si="15"/>
        <v>0</v>
      </c>
      <c r="M118" s="8" t="s">
        <v>52</v>
      </c>
      <c r="N118" s="2" t="s">
        <v>317</v>
      </c>
      <c r="O118" s="2" t="s">
        <v>52</v>
      </c>
      <c r="P118" s="2" t="s">
        <v>52</v>
      </c>
      <c r="Q118" s="2" t="s">
        <v>171</v>
      </c>
      <c r="R118" s="2" t="s">
        <v>60</v>
      </c>
      <c r="S118" s="2" t="s">
        <v>60</v>
      </c>
      <c r="T118" s="2" t="s">
        <v>61</v>
      </c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2" t="s">
        <v>52</v>
      </c>
      <c r="AS118" s="2" t="s">
        <v>52</v>
      </c>
      <c r="AT118" s="3"/>
      <c r="AU118" s="2" t="s">
        <v>318</v>
      </c>
      <c r="AV118" s="3">
        <v>283</v>
      </c>
    </row>
    <row r="119" spans="1:48" ht="30" customHeight="1" x14ac:dyDescent="0.3">
      <c r="A119" s="8" t="s">
        <v>258</v>
      </c>
      <c r="B119" s="8" t="s">
        <v>319</v>
      </c>
      <c r="C119" s="8" t="s">
        <v>87</v>
      </c>
      <c r="D119" s="9">
        <v>1</v>
      </c>
      <c r="E119" s="11"/>
      <c r="F119" s="11">
        <f t="shared" si="11"/>
        <v>0</v>
      </c>
      <c r="G119" s="11"/>
      <c r="H119" s="11">
        <f t="shared" si="12"/>
        <v>0</v>
      </c>
      <c r="I119" s="11"/>
      <c r="J119" s="11">
        <f t="shared" si="13"/>
        <v>0</v>
      </c>
      <c r="K119" s="11">
        <f t="shared" si="14"/>
        <v>0</v>
      </c>
      <c r="L119" s="11">
        <f t="shared" si="15"/>
        <v>0</v>
      </c>
      <c r="M119" s="8" t="s">
        <v>52</v>
      </c>
      <c r="N119" s="2" t="s">
        <v>320</v>
      </c>
      <c r="O119" s="2" t="s">
        <v>52</v>
      </c>
      <c r="P119" s="2" t="s">
        <v>52</v>
      </c>
      <c r="Q119" s="2" t="s">
        <v>171</v>
      </c>
      <c r="R119" s="2" t="s">
        <v>60</v>
      </c>
      <c r="S119" s="2" t="s">
        <v>60</v>
      </c>
      <c r="T119" s="2" t="s">
        <v>61</v>
      </c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2" t="s">
        <v>52</v>
      </c>
      <c r="AS119" s="2" t="s">
        <v>52</v>
      </c>
      <c r="AT119" s="3"/>
      <c r="AU119" s="2" t="s">
        <v>321</v>
      </c>
      <c r="AV119" s="3">
        <v>284</v>
      </c>
    </row>
    <row r="120" spans="1:48" ht="30" customHeight="1" x14ac:dyDescent="0.3">
      <c r="A120" s="8" t="s">
        <v>258</v>
      </c>
      <c r="B120" s="8" t="s">
        <v>322</v>
      </c>
      <c r="C120" s="8" t="s">
        <v>87</v>
      </c>
      <c r="D120" s="9">
        <v>2</v>
      </c>
      <c r="E120" s="11"/>
      <c r="F120" s="11">
        <f t="shared" si="11"/>
        <v>0</v>
      </c>
      <c r="G120" s="11"/>
      <c r="H120" s="11">
        <f t="shared" si="12"/>
        <v>0</v>
      </c>
      <c r="I120" s="11"/>
      <c r="J120" s="11">
        <f t="shared" si="13"/>
        <v>0</v>
      </c>
      <c r="K120" s="11">
        <f t="shared" si="14"/>
        <v>0</v>
      </c>
      <c r="L120" s="11">
        <f t="shared" si="15"/>
        <v>0</v>
      </c>
      <c r="M120" s="8" t="s">
        <v>52</v>
      </c>
      <c r="N120" s="2" t="s">
        <v>323</v>
      </c>
      <c r="O120" s="2" t="s">
        <v>52</v>
      </c>
      <c r="P120" s="2" t="s">
        <v>52</v>
      </c>
      <c r="Q120" s="2" t="s">
        <v>171</v>
      </c>
      <c r="R120" s="2" t="s">
        <v>60</v>
      </c>
      <c r="S120" s="2" t="s">
        <v>60</v>
      </c>
      <c r="T120" s="2" t="s">
        <v>61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2" t="s">
        <v>52</v>
      </c>
      <c r="AS120" s="2" t="s">
        <v>52</v>
      </c>
      <c r="AT120" s="3"/>
      <c r="AU120" s="2" t="s">
        <v>324</v>
      </c>
      <c r="AV120" s="3">
        <v>285</v>
      </c>
    </row>
    <row r="121" spans="1:48" ht="30" customHeight="1" x14ac:dyDescent="0.3">
      <c r="A121" s="8" t="s">
        <v>258</v>
      </c>
      <c r="B121" s="8" t="s">
        <v>325</v>
      </c>
      <c r="C121" s="8" t="s">
        <v>87</v>
      </c>
      <c r="D121" s="9">
        <v>11</v>
      </c>
      <c r="E121" s="11"/>
      <c r="F121" s="11">
        <f t="shared" si="11"/>
        <v>0</v>
      </c>
      <c r="G121" s="11"/>
      <c r="H121" s="11">
        <f t="shared" si="12"/>
        <v>0</v>
      </c>
      <c r="I121" s="11"/>
      <c r="J121" s="11">
        <f t="shared" si="13"/>
        <v>0</v>
      </c>
      <c r="K121" s="11">
        <f t="shared" si="14"/>
        <v>0</v>
      </c>
      <c r="L121" s="11">
        <f t="shared" si="15"/>
        <v>0</v>
      </c>
      <c r="M121" s="8" t="s">
        <v>52</v>
      </c>
      <c r="N121" s="2" t="s">
        <v>326</v>
      </c>
      <c r="O121" s="2" t="s">
        <v>52</v>
      </c>
      <c r="P121" s="2" t="s">
        <v>52</v>
      </c>
      <c r="Q121" s="2" t="s">
        <v>171</v>
      </c>
      <c r="R121" s="2" t="s">
        <v>60</v>
      </c>
      <c r="S121" s="2" t="s">
        <v>60</v>
      </c>
      <c r="T121" s="2" t="s">
        <v>61</v>
      </c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2" t="s">
        <v>52</v>
      </c>
      <c r="AS121" s="2" t="s">
        <v>52</v>
      </c>
      <c r="AT121" s="3"/>
      <c r="AU121" s="2" t="s">
        <v>327</v>
      </c>
      <c r="AV121" s="3">
        <v>286</v>
      </c>
    </row>
    <row r="122" spans="1:48" ht="30" customHeight="1" x14ac:dyDescent="0.3">
      <c r="A122" s="8" t="s">
        <v>258</v>
      </c>
      <c r="B122" s="8" t="s">
        <v>328</v>
      </c>
      <c r="C122" s="8" t="s">
        <v>87</v>
      </c>
      <c r="D122" s="9">
        <v>10</v>
      </c>
      <c r="E122" s="11"/>
      <c r="F122" s="11">
        <f t="shared" si="11"/>
        <v>0</v>
      </c>
      <c r="G122" s="11"/>
      <c r="H122" s="11">
        <f t="shared" si="12"/>
        <v>0</v>
      </c>
      <c r="I122" s="11"/>
      <c r="J122" s="11">
        <f t="shared" si="13"/>
        <v>0</v>
      </c>
      <c r="K122" s="11">
        <f t="shared" si="14"/>
        <v>0</v>
      </c>
      <c r="L122" s="11">
        <f t="shared" si="15"/>
        <v>0</v>
      </c>
      <c r="M122" s="8" t="s">
        <v>52</v>
      </c>
      <c r="N122" s="2" t="s">
        <v>329</v>
      </c>
      <c r="O122" s="2" t="s">
        <v>52</v>
      </c>
      <c r="P122" s="2" t="s">
        <v>52</v>
      </c>
      <c r="Q122" s="2" t="s">
        <v>171</v>
      </c>
      <c r="R122" s="2" t="s">
        <v>60</v>
      </c>
      <c r="S122" s="2" t="s">
        <v>60</v>
      </c>
      <c r="T122" s="2" t="s">
        <v>61</v>
      </c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2" t="s">
        <v>52</v>
      </c>
      <c r="AS122" s="2" t="s">
        <v>52</v>
      </c>
      <c r="AT122" s="3"/>
      <c r="AU122" s="2" t="s">
        <v>330</v>
      </c>
      <c r="AV122" s="3">
        <v>287</v>
      </c>
    </row>
    <row r="123" spans="1:48" ht="30" customHeight="1" x14ac:dyDescent="0.3">
      <c r="A123" s="8" t="s">
        <v>258</v>
      </c>
      <c r="B123" s="8" t="s">
        <v>331</v>
      </c>
      <c r="C123" s="8" t="s">
        <v>87</v>
      </c>
      <c r="D123" s="9">
        <v>1</v>
      </c>
      <c r="E123" s="11"/>
      <c r="F123" s="11">
        <f t="shared" si="11"/>
        <v>0</v>
      </c>
      <c r="G123" s="11"/>
      <c r="H123" s="11">
        <f t="shared" si="12"/>
        <v>0</v>
      </c>
      <c r="I123" s="11"/>
      <c r="J123" s="11">
        <f t="shared" si="13"/>
        <v>0</v>
      </c>
      <c r="K123" s="11">
        <f t="shared" si="14"/>
        <v>0</v>
      </c>
      <c r="L123" s="11">
        <f t="shared" si="15"/>
        <v>0</v>
      </c>
      <c r="M123" s="8" t="s">
        <v>52</v>
      </c>
      <c r="N123" s="2" t="s">
        <v>332</v>
      </c>
      <c r="O123" s="2" t="s">
        <v>52</v>
      </c>
      <c r="P123" s="2" t="s">
        <v>52</v>
      </c>
      <c r="Q123" s="2" t="s">
        <v>171</v>
      </c>
      <c r="R123" s="2" t="s">
        <v>60</v>
      </c>
      <c r="S123" s="2" t="s">
        <v>60</v>
      </c>
      <c r="T123" s="2" t="s">
        <v>61</v>
      </c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2" t="s">
        <v>52</v>
      </c>
      <c r="AS123" s="2" t="s">
        <v>52</v>
      </c>
      <c r="AT123" s="3"/>
      <c r="AU123" s="2" t="s">
        <v>333</v>
      </c>
      <c r="AV123" s="3">
        <v>288</v>
      </c>
    </row>
    <row r="124" spans="1:48" ht="30" customHeight="1" x14ac:dyDescent="0.3">
      <c r="A124" s="8" t="s">
        <v>258</v>
      </c>
      <c r="B124" s="8" t="s">
        <v>334</v>
      </c>
      <c r="C124" s="8" t="s">
        <v>87</v>
      </c>
      <c r="D124" s="9">
        <v>1</v>
      </c>
      <c r="E124" s="11"/>
      <c r="F124" s="11">
        <f t="shared" si="11"/>
        <v>0</v>
      </c>
      <c r="G124" s="11"/>
      <c r="H124" s="11">
        <f t="shared" si="12"/>
        <v>0</v>
      </c>
      <c r="I124" s="11"/>
      <c r="J124" s="11">
        <f t="shared" si="13"/>
        <v>0</v>
      </c>
      <c r="K124" s="11">
        <f t="shared" si="14"/>
        <v>0</v>
      </c>
      <c r="L124" s="11">
        <f t="shared" si="15"/>
        <v>0</v>
      </c>
      <c r="M124" s="8" t="s">
        <v>52</v>
      </c>
      <c r="N124" s="2" t="s">
        <v>335</v>
      </c>
      <c r="O124" s="2" t="s">
        <v>52</v>
      </c>
      <c r="P124" s="2" t="s">
        <v>52</v>
      </c>
      <c r="Q124" s="2" t="s">
        <v>171</v>
      </c>
      <c r="R124" s="2" t="s">
        <v>60</v>
      </c>
      <c r="S124" s="2" t="s">
        <v>60</v>
      </c>
      <c r="T124" s="2" t="s">
        <v>61</v>
      </c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2" t="s">
        <v>52</v>
      </c>
      <c r="AS124" s="2" t="s">
        <v>52</v>
      </c>
      <c r="AT124" s="3"/>
      <c r="AU124" s="2" t="s">
        <v>336</v>
      </c>
      <c r="AV124" s="3">
        <v>289</v>
      </c>
    </row>
    <row r="125" spans="1:48" ht="30" customHeight="1" x14ac:dyDescent="0.3">
      <c r="A125" s="8" t="s">
        <v>258</v>
      </c>
      <c r="B125" s="8" t="s">
        <v>337</v>
      </c>
      <c r="C125" s="8" t="s">
        <v>87</v>
      </c>
      <c r="D125" s="9">
        <v>11</v>
      </c>
      <c r="E125" s="11"/>
      <c r="F125" s="11">
        <f t="shared" si="11"/>
        <v>0</v>
      </c>
      <c r="G125" s="11"/>
      <c r="H125" s="11">
        <f t="shared" si="12"/>
        <v>0</v>
      </c>
      <c r="I125" s="11"/>
      <c r="J125" s="11">
        <f t="shared" si="13"/>
        <v>0</v>
      </c>
      <c r="K125" s="11">
        <f t="shared" si="14"/>
        <v>0</v>
      </c>
      <c r="L125" s="11">
        <f t="shared" si="15"/>
        <v>0</v>
      </c>
      <c r="M125" s="8" t="s">
        <v>52</v>
      </c>
      <c r="N125" s="2" t="s">
        <v>338</v>
      </c>
      <c r="O125" s="2" t="s">
        <v>52</v>
      </c>
      <c r="P125" s="2" t="s">
        <v>52</v>
      </c>
      <c r="Q125" s="2" t="s">
        <v>171</v>
      </c>
      <c r="R125" s="2" t="s">
        <v>60</v>
      </c>
      <c r="S125" s="2" t="s">
        <v>60</v>
      </c>
      <c r="T125" s="2" t="s">
        <v>61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2" t="s">
        <v>52</v>
      </c>
      <c r="AS125" s="2" t="s">
        <v>52</v>
      </c>
      <c r="AT125" s="3"/>
      <c r="AU125" s="2" t="s">
        <v>339</v>
      </c>
      <c r="AV125" s="3">
        <v>290</v>
      </c>
    </row>
    <row r="126" spans="1:48" ht="30" customHeight="1" x14ac:dyDescent="0.3">
      <c r="A126" s="8" t="s">
        <v>258</v>
      </c>
      <c r="B126" s="8" t="s">
        <v>340</v>
      </c>
      <c r="C126" s="8" t="s">
        <v>87</v>
      </c>
      <c r="D126" s="9">
        <v>10</v>
      </c>
      <c r="E126" s="11"/>
      <c r="F126" s="11">
        <f t="shared" si="11"/>
        <v>0</v>
      </c>
      <c r="G126" s="11"/>
      <c r="H126" s="11">
        <f t="shared" si="12"/>
        <v>0</v>
      </c>
      <c r="I126" s="11"/>
      <c r="J126" s="11">
        <f t="shared" si="13"/>
        <v>0</v>
      </c>
      <c r="K126" s="11">
        <f t="shared" si="14"/>
        <v>0</v>
      </c>
      <c r="L126" s="11">
        <f t="shared" si="15"/>
        <v>0</v>
      </c>
      <c r="M126" s="8" t="s">
        <v>52</v>
      </c>
      <c r="N126" s="2" t="s">
        <v>341</v>
      </c>
      <c r="O126" s="2" t="s">
        <v>52</v>
      </c>
      <c r="P126" s="2" t="s">
        <v>52</v>
      </c>
      <c r="Q126" s="2" t="s">
        <v>171</v>
      </c>
      <c r="R126" s="2" t="s">
        <v>60</v>
      </c>
      <c r="S126" s="2" t="s">
        <v>60</v>
      </c>
      <c r="T126" s="2" t="s">
        <v>61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 t="s">
        <v>52</v>
      </c>
      <c r="AS126" s="2" t="s">
        <v>52</v>
      </c>
      <c r="AT126" s="3"/>
      <c r="AU126" s="2" t="s">
        <v>342</v>
      </c>
      <c r="AV126" s="3">
        <v>291</v>
      </c>
    </row>
    <row r="127" spans="1:48" ht="30" customHeight="1" x14ac:dyDescent="0.3">
      <c r="A127" s="8" t="s">
        <v>258</v>
      </c>
      <c r="B127" s="8" t="s">
        <v>343</v>
      </c>
      <c r="C127" s="8" t="s">
        <v>87</v>
      </c>
      <c r="D127" s="9">
        <v>1</v>
      </c>
      <c r="E127" s="11"/>
      <c r="F127" s="11">
        <f t="shared" si="11"/>
        <v>0</v>
      </c>
      <c r="G127" s="11"/>
      <c r="H127" s="11">
        <f t="shared" si="12"/>
        <v>0</v>
      </c>
      <c r="I127" s="11"/>
      <c r="J127" s="11">
        <f t="shared" si="13"/>
        <v>0</v>
      </c>
      <c r="K127" s="11">
        <f t="shared" si="14"/>
        <v>0</v>
      </c>
      <c r="L127" s="11">
        <f t="shared" si="15"/>
        <v>0</v>
      </c>
      <c r="M127" s="8" t="s">
        <v>52</v>
      </c>
      <c r="N127" s="2" t="s">
        <v>344</v>
      </c>
      <c r="O127" s="2" t="s">
        <v>52</v>
      </c>
      <c r="P127" s="2" t="s">
        <v>52</v>
      </c>
      <c r="Q127" s="2" t="s">
        <v>171</v>
      </c>
      <c r="R127" s="2" t="s">
        <v>60</v>
      </c>
      <c r="S127" s="2" t="s">
        <v>60</v>
      </c>
      <c r="T127" s="2" t="s">
        <v>61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 t="s">
        <v>52</v>
      </c>
      <c r="AS127" s="2" t="s">
        <v>52</v>
      </c>
      <c r="AT127" s="3"/>
      <c r="AU127" s="2" t="s">
        <v>345</v>
      </c>
      <c r="AV127" s="3">
        <v>292</v>
      </c>
    </row>
    <row r="128" spans="1:48" ht="30" customHeight="1" x14ac:dyDescent="0.3">
      <c r="A128" s="8" t="s">
        <v>258</v>
      </c>
      <c r="B128" s="8" t="s">
        <v>346</v>
      </c>
      <c r="C128" s="8" t="s">
        <v>87</v>
      </c>
      <c r="D128" s="9">
        <v>1</v>
      </c>
      <c r="E128" s="11"/>
      <c r="F128" s="11">
        <f t="shared" si="11"/>
        <v>0</v>
      </c>
      <c r="G128" s="11"/>
      <c r="H128" s="11">
        <f t="shared" si="12"/>
        <v>0</v>
      </c>
      <c r="I128" s="11"/>
      <c r="J128" s="11">
        <f t="shared" si="13"/>
        <v>0</v>
      </c>
      <c r="K128" s="11">
        <f t="shared" si="14"/>
        <v>0</v>
      </c>
      <c r="L128" s="11">
        <f t="shared" si="15"/>
        <v>0</v>
      </c>
      <c r="M128" s="8" t="s">
        <v>52</v>
      </c>
      <c r="N128" s="2" t="s">
        <v>347</v>
      </c>
      <c r="O128" s="2" t="s">
        <v>52</v>
      </c>
      <c r="P128" s="2" t="s">
        <v>52</v>
      </c>
      <c r="Q128" s="2" t="s">
        <v>171</v>
      </c>
      <c r="R128" s="2" t="s">
        <v>60</v>
      </c>
      <c r="S128" s="2" t="s">
        <v>60</v>
      </c>
      <c r="T128" s="2" t="s">
        <v>61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2" t="s">
        <v>52</v>
      </c>
      <c r="AS128" s="2" t="s">
        <v>52</v>
      </c>
      <c r="AT128" s="3"/>
      <c r="AU128" s="2" t="s">
        <v>348</v>
      </c>
      <c r="AV128" s="3">
        <v>293</v>
      </c>
    </row>
    <row r="129" spans="1:48" ht="30" customHeight="1" x14ac:dyDescent="0.3">
      <c r="A129" s="8" t="s">
        <v>258</v>
      </c>
      <c r="B129" s="8" t="s">
        <v>349</v>
      </c>
      <c r="C129" s="8" t="s">
        <v>87</v>
      </c>
      <c r="D129" s="9">
        <v>11</v>
      </c>
      <c r="E129" s="11"/>
      <c r="F129" s="11">
        <f t="shared" si="11"/>
        <v>0</v>
      </c>
      <c r="G129" s="11"/>
      <c r="H129" s="11">
        <f t="shared" si="12"/>
        <v>0</v>
      </c>
      <c r="I129" s="11"/>
      <c r="J129" s="11">
        <f t="shared" si="13"/>
        <v>0</v>
      </c>
      <c r="K129" s="11">
        <f t="shared" si="14"/>
        <v>0</v>
      </c>
      <c r="L129" s="11">
        <f t="shared" si="15"/>
        <v>0</v>
      </c>
      <c r="M129" s="8" t="s">
        <v>52</v>
      </c>
      <c r="N129" s="2" t="s">
        <v>350</v>
      </c>
      <c r="O129" s="2" t="s">
        <v>52</v>
      </c>
      <c r="P129" s="2" t="s">
        <v>52</v>
      </c>
      <c r="Q129" s="2" t="s">
        <v>171</v>
      </c>
      <c r="R129" s="2" t="s">
        <v>60</v>
      </c>
      <c r="S129" s="2" t="s">
        <v>60</v>
      </c>
      <c r="T129" s="2" t="s">
        <v>61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2" t="s">
        <v>52</v>
      </c>
      <c r="AS129" s="2" t="s">
        <v>52</v>
      </c>
      <c r="AT129" s="3"/>
      <c r="AU129" s="2" t="s">
        <v>351</v>
      </c>
      <c r="AV129" s="3">
        <v>294</v>
      </c>
    </row>
    <row r="130" spans="1:48" ht="30" customHeight="1" x14ac:dyDescent="0.3">
      <c r="A130" s="8" t="s">
        <v>258</v>
      </c>
      <c r="B130" s="8" t="s">
        <v>352</v>
      </c>
      <c r="C130" s="8" t="s">
        <v>87</v>
      </c>
      <c r="D130" s="9">
        <v>10</v>
      </c>
      <c r="E130" s="11"/>
      <c r="F130" s="11">
        <f t="shared" si="11"/>
        <v>0</v>
      </c>
      <c r="G130" s="11"/>
      <c r="H130" s="11">
        <f t="shared" si="12"/>
        <v>0</v>
      </c>
      <c r="I130" s="11"/>
      <c r="J130" s="11">
        <f t="shared" si="13"/>
        <v>0</v>
      </c>
      <c r="K130" s="11">
        <f t="shared" si="14"/>
        <v>0</v>
      </c>
      <c r="L130" s="11">
        <f t="shared" si="15"/>
        <v>0</v>
      </c>
      <c r="M130" s="8" t="s">
        <v>52</v>
      </c>
      <c r="N130" s="2" t="s">
        <v>353</v>
      </c>
      <c r="O130" s="2" t="s">
        <v>52</v>
      </c>
      <c r="P130" s="2" t="s">
        <v>52</v>
      </c>
      <c r="Q130" s="2" t="s">
        <v>171</v>
      </c>
      <c r="R130" s="2" t="s">
        <v>60</v>
      </c>
      <c r="S130" s="2" t="s">
        <v>60</v>
      </c>
      <c r="T130" s="2" t="s">
        <v>61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2" t="s">
        <v>52</v>
      </c>
      <c r="AS130" s="2" t="s">
        <v>52</v>
      </c>
      <c r="AT130" s="3"/>
      <c r="AU130" s="2" t="s">
        <v>354</v>
      </c>
      <c r="AV130" s="3">
        <v>295</v>
      </c>
    </row>
    <row r="131" spans="1:48" ht="30" customHeight="1" x14ac:dyDescent="0.3">
      <c r="A131" s="8" t="s">
        <v>258</v>
      </c>
      <c r="B131" s="8" t="s">
        <v>355</v>
      </c>
      <c r="C131" s="8" t="s">
        <v>87</v>
      </c>
      <c r="D131" s="9">
        <v>1</v>
      </c>
      <c r="E131" s="11"/>
      <c r="F131" s="11">
        <f t="shared" si="11"/>
        <v>0</v>
      </c>
      <c r="G131" s="11"/>
      <c r="H131" s="11">
        <f t="shared" si="12"/>
        <v>0</v>
      </c>
      <c r="I131" s="11"/>
      <c r="J131" s="11">
        <f t="shared" si="13"/>
        <v>0</v>
      </c>
      <c r="K131" s="11">
        <f t="shared" si="14"/>
        <v>0</v>
      </c>
      <c r="L131" s="11">
        <f t="shared" si="15"/>
        <v>0</v>
      </c>
      <c r="M131" s="8" t="s">
        <v>52</v>
      </c>
      <c r="N131" s="2" t="s">
        <v>356</v>
      </c>
      <c r="O131" s="2" t="s">
        <v>52</v>
      </c>
      <c r="P131" s="2" t="s">
        <v>52</v>
      </c>
      <c r="Q131" s="2" t="s">
        <v>171</v>
      </c>
      <c r="R131" s="2" t="s">
        <v>60</v>
      </c>
      <c r="S131" s="2" t="s">
        <v>60</v>
      </c>
      <c r="T131" s="2" t="s">
        <v>61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2" t="s">
        <v>52</v>
      </c>
      <c r="AS131" s="2" t="s">
        <v>52</v>
      </c>
      <c r="AT131" s="3"/>
      <c r="AU131" s="2" t="s">
        <v>357</v>
      </c>
      <c r="AV131" s="3">
        <v>296</v>
      </c>
    </row>
    <row r="132" spans="1:48" ht="30" customHeight="1" x14ac:dyDescent="0.3">
      <c r="A132" s="8" t="s">
        <v>258</v>
      </c>
      <c r="B132" s="8" t="s">
        <v>358</v>
      </c>
      <c r="C132" s="8" t="s">
        <v>87</v>
      </c>
      <c r="D132" s="9">
        <v>1</v>
      </c>
      <c r="E132" s="11"/>
      <c r="F132" s="11">
        <f t="shared" si="11"/>
        <v>0</v>
      </c>
      <c r="G132" s="11"/>
      <c r="H132" s="11">
        <f t="shared" si="12"/>
        <v>0</v>
      </c>
      <c r="I132" s="11"/>
      <c r="J132" s="11">
        <f t="shared" si="13"/>
        <v>0</v>
      </c>
      <c r="K132" s="11">
        <f t="shared" si="14"/>
        <v>0</v>
      </c>
      <c r="L132" s="11">
        <f t="shared" si="15"/>
        <v>0</v>
      </c>
      <c r="M132" s="8" t="s">
        <v>52</v>
      </c>
      <c r="N132" s="2" t="s">
        <v>359</v>
      </c>
      <c r="O132" s="2" t="s">
        <v>52</v>
      </c>
      <c r="P132" s="2" t="s">
        <v>52</v>
      </c>
      <c r="Q132" s="2" t="s">
        <v>171</v>
      </c>
      <c r="R132" s="2" t="s">
        <v>60</v>
      </c>
      <c r="S132" s="2" t="s">
        <v>60</v>
      </c>
      <c r="T132" s="2" t="s">
        <v>61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2" t="s">
        <v>52</v>
      </c>
      <c r="AS132" s="2" t="s">
        <v>52</v>
      </c>
      <c r="AT132" s="3"/>
      <c r="AU132" s="2" t="s">
        <v>360</v>
      </c>
      <c r="AV132" s="3">
        <v>297</v>
      </c>
    </row>
    <row r="133" spans="1:48" ht="30" customHeight="1" x14ac:dyDescent="0.3">
      <c r="A133" s="8" t="s">
        <v>361</v>
      </c>
      <c r="B133" s="8" t="s">
        <v>362</v>
      </c>
      <c r="C133" s="8" t="s">
        <v>87</v>
      </c>
      <c r="D133" s="9">
        <v>11</v>
      </c>
      <c r="E133" s="11"/>
      <c r="F133" s="11">
        <f t="shared" si="11"/>
        <v>0</v>
      </c>
      <c r="G133" s="11"/>
      <c r="H133" s="11">
        <f t="shared" si="12"/>
        <v>0</v>
      </c>
      <c r="I133" s="11"/>
      <c r="J133" s="11">
        <f t="shared" si="13"/>
        <v>0</v>
      </c>
      <c r="K133" s="11">
        <f t="shared" si="14"/>
        <v>0</v>
      </c>
      <c r="L133" s="11">
        <f t="shared" si="15"/>
        <v>0</v>
      </c>
      <c r="M133" s="8" t="s">
        <v>52</v>
      </c>
      <c r="N133" s="2" t="s">
        <v>363</v>
      </c>
      <c r="O133" s="2" t="s">
        <v>52</v>
      </c>
      <c r="P133" s="2" t="s">
        <v>52</v>
      </c>
      <c r="Q133" s="2" t="s">
        <v>171</v>
      </c>
      <c r="R133" s="2" t="s">
        <v>60</v>
      </c>
      <c r="S133" s="2" t="s">
        <v>60</v>
      </c>
      <c r="T133" s="2" t="s">
        <v>61</v>
      </c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2" t="s">
        <v>52</v>
      </c>
      <c r="AS133" s="2" t="s">
        <v>52</v>
      </c>
      <c r="AT133" s="3"/>
      <c r="AU133" s="2" t="s">
        <v>364</v>
      </c>
      <c r="AV133" s="3">
        <v>298</v>
      </c>
    </row>
    <row r="134" spans="1:48" ht="30" customHeight="1" x14ac:dyDescent="0.3">
      <c r="A134" s="8" t="s">
        <v>361</v>
      </c>
      <c r="B134" s="8" t="s">
        <v>365</v>
      </c>
      <c r="C134" s="8" t="s">
        <v>87</v>
      </c>
      <c r="D134" s="9">
        <v>10</v>
      </c>
      <c r="E134" s="11"/>
      <c r="F134" s="11">
        <f t="shared" si="11"/>
        <v>0</v>
      </c>
      <c r="G134" s="11"/>
      <c r="H134" s="11">
        <f t="shared" si="12"/>
        <v>0</v>
      </c>
      <c r="I134" s="11"/>
      <c r="J134" s="11">
        <f t="shared" si="13"/>
        <v>0</v>
      </c>
      <c r="K134" s="11">
        <f t="shared" si="14"/>
        <v>0</v>
      </c>
      <c r="L134" s="11">
        <f t="shared" si="15"/>
        <v>0</v>
      </c>
      <c r="M134" s="8" t="s">
        <v>52</v>
      </c>
      <c r="N134" s="2" t="s">
        <v>366</v>
      </c>
      <c r="O134" s="2" t="s">
        <v>52</v>
      </c>
      <c r="P134" s="2" t="s">
        <v>52</v>
      </c>
      <c r="Q134" s="2" t="s">
        <v>171</v>
      </c>
      <c r="R134" s="2" t="s">
        <v>60</v>
      </c>
      <c r="S134" s="2" t="s">
        <v>60</v>
      </c>
      <c r="T134" s="2" t="s">
        <v>61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2" t="s">
        <v>52</v>
      </c>
      <c r="AS134" s="2" t="s">
        <v>52</v>
      </c>
      <c r="AT134" s="3"/>
      <c r="AU134" s="2" t="s">
        <v>367</v>
      </c>
      <c r="AV134" s="3">
        <v>299</v>
      </c>
    </row>
    <row r="135" spans="1:48" ht="30" customHeight="1" x14ac:dyDescent="0.3">
      <c r="A135" s="8" t="s">
        <v>361</v>
      </c>
      <c r="B135" s="8" t="s">
        <v>368</v>
      </c>
      <c r="C135" s="8" t="s">
        <v>87</v>
      </c>
      <c r="D135" s="9">
        <v>1</v>
      </c>
      <c r="E135" s="11"/>
      <c r="F135" s="11">
        <f t="shared" si="11"/>
        <v>0</v>
      </c>
      <c r="G135" s="11"/>
      <c r="H135" s="11">
        <f t="shared" si="12"/>
        <v>0</v>
      </c>
      <c r="I135" s="11"/>
      <c r="J135" s="11">
        <f t="shared" si="13"/>
        <v>0</v>
      </c>
      <c r="K135" s="11">
        <f t="shared" si="14"/>
        <v>0</v>
      </c>
      <c r="L135" s="11">
        <f t="shared" si="15"/>
        <v>0</v>
      </c>
      <c r="M135" s="8" t="s">
        <v>52</v>
      </c>
      <c r="N135" s="2" t="s">
        <v>369</v>
      </c>
      <c r="O135" s="2" t="s">
        <v>52</v>
      </c>
      <c r="P135" s="2" t="s">
        <v>52</v>
      </c>
      <c r="Q135" s="2" t="s">
        <v>171</v>
      </c>
      <c r="R135" s="2" t="s">
        <v>60</v>
      </c>
      <c r="S135" s="2" t="s">
        <v>60</v>
      </c>
      <c r="T135" s="2" t="s">
        <v>61</v>
      </c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2" t="s">
        <v>52</v>
      </c>
      <c r="AS135" s="2" t="s">
        <v>52</v>
      </c>
      <c r="AT135" s="3"/>
      <c r="AU135" s="2" t="s">
        <v>370</v>
      </c>
      <c r="AV135" s="3">
        <v>300</v>
      </c>
    </row>
    <row r="136" spans="1:48" ht="30" customHeight="1" x14ac:dyDescent="0.3">
      <c r="A136" s="8" t="s">
        <v>361</v>
      </c>
      <c r="B136" s="8" t="s">
        <v>371</v>
      </c>
      <c r="C136" s="8" t="s">
        <v>87</v>
      </c>
      <c r="D136" s="9">
        <v>1</v>
      </c>
      <c r="E136" s="11"/>
      <c r="F136" s="11">
        <f t="shared" si="11"/>
        <v>0</v>
      </c>
      <c r="G136" s="11"/>
      <c r="H136" s="11">
        <f t="shared" si="12"/>
        <v>0</v>
      </c>
      <c r="I136" s="11"/>
      <c r="J136" s="11">
        <f t="shared" si="13"/>
        <v>0</v>
      </c>
      <c r="K136" s="11">
        <f t="shared" si="14"/>
        <v>0</v>
      </c>
      <c r="L136" s="11">
        <f t="shared" si="15"/>
        <v>0</v>
      </c>
      <c r="M136" s="8" t="s">
        <v>52</v>
      </c>
      <c r="N136" s="2" t="s">
        <v>372</v>
      </c>
      <c r="O136" s="2" t="s">
        <v>52</v>
      </c>
      <c r="P136" s="2" t="s">
        <v>52</v>
      </c>
      <c r="Q136" s="2" t="s">
        <v>171</v>
      </c>
      <c r="R136" s="2" t="s">
        <v>60</v>
      </c>
      <c r="S136" s="2" t="s">
        <v>60</v>
      </c>
      <c r="T136" s="2" t="s">
        <v>61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2" t="s">
        <v>52</v>
      </c>
      <c r="AS136" s="2" t="s">
        <v>52</v>
      </c>
      <c r="AT136" s="3"/>
      <c r="AU136" s="2" t="s">
        <v>373</v>
      </c>
      <c r="AV136" s="3">
        <v>301</v>
      </c>
    </row>
    <row r="137" spans="1:48" ht="30" customHeight="1" x14ac:dyDescent="0.3">
      <c r="A137" s="8" t="s">
        <v>374</v>
      </c>
      <c r="B137" s="8" t="s">
        <v>375</v>
      </c>
      <c r="C137" s="8" t="s">
        <v>196</v>
      </c>
      <c r="D137" s="9">
        <v>49</v>
      </c>
      <c r="E137" s="11"/>
      <c r="F137" s="11">
        <f t="shared" si="11"/>
        <v>0</v>
      </c>
      <c r="G137" s="11"/>
      <c r="H137" s="11">
        <f t="shared" si="12"/>
        <v>0</v>
      </c>
      <c r="I137" s="11"/>
      <c r="J137" s="11">
        <f t="shared" si="13"/>
        <v>0</v>
      </c>
      <c r="K137" s="11">
        <f t="shared" si="14"/>
        <v>0</v>
      </c>
      <c r="L137" s="11">
        <f t="shared" si="15"/>
        <v>0</v>
      </c>
      <c r="M137" s="8" t="s">
        <v>376</v>
      </c>
      <c r="N137" s="2" t="s">
        <v>377</v>
      </c>
      <c r="O137" s="2" t="s">
        <v>52</v>
      </c>
      <c r="P137" s="2" t="s">
        <v>52</v>
      </c>
      <c r="Q137" s="2" t="s">
        <v>171</v>
      </c>
      <c r="R137" s="2" t="s">
        <v>61</v>
      </c>
      <c r="S137" s="2" t="s">
        <v>60</v>
      </c>
      <c r="T137" s="2" t="s">
        <v>60</v>
      </c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2" t="s">
        <v>52</v>
      </c>
      <c r="AS137" s="2" t="s">
        <v>52</v>
      </c>
      <c r="AT137" s="3"/>
      <c r="AU137" s="2" t="s">
        <v>378</v>
      </c>
      <c r="AV137" s="3">
        <v>302</v>
      </c>
    </row>
    <row r="138" spans="1:48" ht="30" customHeight="1" x14ac:dyDescent="0.3">
      <c r="A138" s="8" t="s">
        <v>374</v>
      </c>
      <c r="B138" s="8" t="s">
        <v>379</v>
      </c>
      <c r="C138" s="8" t="s">
        <v>196</v>
      </c>
      <c r="D138" s="9">
        <v>20</v>
      </c>
      <c r="E138" s="11"/>
      <c r="F138" s="11">
        <f t="shared" si="11"/>
        <v>0</v>
      </c>
      <c r="G138" s="11"/>
      <c r="H138" s="11">
        <f t="shared" si="12"/>
        <v>0</v>
      </c>
      <c r="I138" s="11"/>
      <c r="J138" s="11">
        <f t="shared" si="13"/>
        <v>0</v>
      </c>
      <c r="K138" s="11">
        <f t="shared" si="14"/>
        <v>0</v>
      </c>
      <c r="L138" s="11">
        <f t="shared" si="15"/>
        <v>0</v>
      </c>
      <c r="M138" s="8" t="s">
        <v>380</v>
      </c>
      <c r="N138" s="2" t="s">
        <v>381</v>
      </c>
      <c r="O138" s="2" t="s">
        <v>52</v>
      </c>
      <c r="P138" s="2" t="s">
        <v>52</v>
      </c>
      <c r="Q138" s="2" t="s">
        <v>171</v>
      </c>
      <c r="R138" s="2" t="s">
        <v>61</v>
      </c>
      <c r="S138" s="2" t="s">
        <v>60</v>
      </c>
      <c r="T138" s="2" t="s">
        <v>60</v>
      </c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2" t="s">
        <v>52</v>
      </c>
      <c r="AS138" s="2" t="s">
        <v>52</v>
      </c>
      <c r="AT138" s="3"/>
      <c r="AU138" s="2" t="s">
        <v>382</v>
      </c>
      <c r="AV138" s="3">
        <v>303</v>
      </c>
    </row>
    <row r="139" spans="1:48" ht="30" customHeight="1" x14ac:dyDescent="0.3">
      <c r="A139" s="8" t="s">
        <v>63</v>
      </c>
      <c r="B139" s="8" t="s">
        <v>64</v>
      </c>
      <c r="C139" s="8" t="s">
        <v>65</v>
      </c>
      <c r="D139" s="9">
        <v>11.5</v>
      </c>
      <c r="E139" s="11"/>
      <c r="F139" s="11">
        <f t="shared" si="11"/>
        <v>0</v>
      </c>
      <c r="G139" s="11"/>
      <c r="H139" s="11">
        <f t="shared" si="12"/>
        <v>0</v>
      </c>
      <c r="I139" s="11"/>
      <c r="J139" s="11">
        <f t="shared" si="13"/>
        <v>0</v>
      </c>
      <c r="K139" s="11">
        <f t="shared" si="14"/>
        <v>0</v>
      </c>
      <c r="L139" s="11">
        <f t="shared" si="15"/>
        <v>0</v>
      </c>
      <c r="M139" s="8" t="s">
        <v>52</v>
      </c>
      <c r="N139" s="2" t="s">
        <v>66</v>
      </c>
      <c r="O139" s="2" t="s">
        <v>52</v>
      </c>
      <c r="P139" s="2" t="s">
        <v>52</v>
      </c>
      <c r="Q139" s="2" t="s">
        <v>171</v>
      </c>
      <c r="R139" s="2" t="s">
        <v>60</v>
      </c>
      <c r="S139" s="2" t="s">
        <v>60</v>
      </c>
      <c r="T139" s="2" t="s">
        <v>61</v>
      </c>
      <c r="U139" s="3"/>
      <c r="V139" s="3"/>
      <c r="W139" s="3"/>
      <c r="X139" s="3"/>
      <c r="Y139" s="3">
        <v>2</v>
      </c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2" t="s">
        <v>52</v>
      </c>
      <c r="AS139" s="2" t="s">
        <v>52</v>
      </c>
      <c r="AT139" s="3"/>
      <c r="AU139" s="2" t="s">
        <v>383</v>
      </c>
      <c r="AV139" s="3">
        <v>304</v>
      </c>
    </row>
    <row r="140" spans="1:48" ht="30" customHeight="1" x14ac:dyDescent="0.3">
      <c r="A140" s="8" t="s">
        <v>384</v>
      </c>
      <c r="B140" s="8" t="s">
        <v>64</v>
      </c>
      <c r="C140" s="8" t="s">
        <v>65</v>
      </c>
      <c r="D140" s="9">
        <v>23.8</v>
      </c>
      <c r="E140" s="11"/>
      <c r="F140" s="11">
        <f t="shared" si="11"/>
        <v>0</v>
      </c>
      <c r="G140" s="11"/>
      <c r="H140" s="11">
        <f t="shared" si="12"/>
        <v>0</v>
      </c>
      <c r="I140" s="11"/>
      <c r="J140" s="11">
        <f t="shared" si="13"/>
        <v>0</v>
      </c>
      <c r="K140" s="11">
        <f t="shared" si="14"/>
        <v>0</v>
      </c>
      <c r="L140" s="11">
        <f t="shared" si="15"/>
        <v>0</v>
      </c>
      <c r="M140" s="8" t="s">
        <v>52</v>
      </c>
      <c r="N140" s="2" t="s">
        <v>385</v>
      </c>
      <c r="O140" s="2" t="s">
        <v>52</v>
      </c>
      <c r="P140" s="2" t="s">
        <v>52</v>
      </c>
      <c r="Q140" s="2" t="s">
        <v>171</v>
      </c>
      <c r="R140" s="2" t="s">
        <v>60</v>
      </c>
      <c r="S140" s="2" t="s">
        <v>60</v>
      </c>
      <c r="T140" s="2" t="s">
        <v>61</v>
      </c>
      <c r="U140" s="3"/>
      <c r="V140" s="3"/>
      <c r="W140" s="3"/>
      <c r="X140" s="3"/>
      <c r="Y140" s="3">
        <v>2</v>
      </c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2" t="s">
        <v>52</v>
      </c>
      <c r="AS140" s="2" t="s">
        <v>52</v>
      </c>
      <c r="AT140" s="3"/>
      <c r="AU140" s="2" t="s">
        <v>386</v>
      </c>
      <c r="AV140" s="3">
        <v>305</v>
      </c>
    </row>
    <row r="141" spans="1:48" ht="30" customHeight="1" x14ac:dyDescent="0.3">
      <c r="A141" s="8" t="s">
        <v>71</v>
      </c>
      <c r="B141" s="8" t="s">
        <v>72</v>
      </c>
      <c r="C141" s="8" t="s">
        <v>73</v>
      </c>
      <c r="D141" s="9">
        <v>1</v>
      </c>
      <c r="E141" s="11"/>
      <c r="F141" s="11">
        <f t="shared" ref="F141" si="16">TRUNC(E141*D141, 0)</f>
        <v>0</v>
      </c>
      <c r="G141" s="11"/>
      <c r="H141" s="11">
        <f t="shared" ref="H141" si="17">TRUNC(G141*D141, 0)</f>
        <v>0</v>
      </c>
      <c r="I141" s="11"/>
      <c r="J141" s="11">
        <f t="shared" ref="J141" si="18">TRUNC(I141*D141, 0)</f>
        <v>0</v>
      </c>
      <c r="K141" s="11">
        <f t="shared" si="14"/>
        <v>0</v>
      </c>
      <c r="L141" s="11">
        <f t="shared" si="15"/>
        <v>0</v>
      </c>
      <c r="M141" s="8" t="s">
        <v>52</v>
      </c>
      <c r="N141" s="2" t="s">
        <v>387</v>
      </c>
      <c r="O141" s="2" t="s">
        <v>52</v>
      </c>
      <c r="P141" s="2" t="s">
        <v>52</v>
      </c>
      <c r="Q141" s="2" t="s">
        <v>171</v>
      </c>
      <c r="R141" s="2" t="s">
        <v>60</v>
      </c>
      <c r="S141" s="2" t="s">
        <v>60</v>
      </c>
      <c r="T141" s="2" t="s">
        <v>60</v>
      </c>
      <c r="U141" s="3">
        <v>1</v>
      </c>
      <c r="V141" s="3">
        <v>0</v>
      </c>
      <c r="W141" s="3">
        <v>0.02</v>
      </c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2" t="s">
        <v>52</v>
      </c>
      <c r="AS141" s="2" t="s">
        <v>52</v>
      </c>
      <c r="AT141" s="3"/>
      <c r="AU141" s="2" t="s">
        <v>388</v>
      </c>
      <c r="AV141" s="3">
        <v>370</v>
      </c>
    </row>
    <row r="142" spans="1:48" ht="30" customHeight="1" x14ac:dyDescent="0.3">
      <c r="A142" s="9"/>
      <c r="B142" s="9"/>
      <c r="C142" s="9"/>
      <c r="D142" s="9"/>
      <c r="E142" s="9"/>
      <c r="F142" s="9"/>
      <c r="G142" s="9"/>
      <c r="H142" s="9"/>
      <c r="I142" s="16"/>
      <c r="J142" s="9"/>
      <c r="K142" s="9"/>
      <c r="L142" s="9"/>
      <c r="M142" s="9"/>
    </row>
    <row r="143" spans="1:48" ht="30" customHeight="1" x14ac:dyDescent="0.3">
      <c r="A143" s="9"/>
      <c r="B143" s="9"/>
      <c r="C143" s="9"/>
      <c r="D143" s="9"/>
      <c r="E143" s="9"/>
      <c r="F143" s="9"/>
      <c r="G143" s="9"/>
      <c r="H143" s="9"/>
      <c r="I143" s="16"/>
      <c r="J143" s="9"/>
      <c r="K143" s="9"/>
      <c r="L143" s="9"/>
      <c r="M143" s="9"/>
    </row>
    <row r="144" spans="1:48" ht="30" customHeight="1" x14ac:dyDescent="0.3">
      <c r="A144" s="9"/>
      <c r="B144" s="9"/>
      <c r="C144" s="9"/>
      <c r="D144" s="9"/>
      <c r="E144" s="9"/>
      <c r="F144" s="9"/>
      <c r="G144" s="9"/>
      <c r="H144" s="9"/>
      <c r="I144" s="16"/>
      <c r="J144" s="9"/>
      <c r="K144" s="9"/>
      <c r="L144" s="9"/>
      <c r="M144" s="9"/>
    </row>
    <row r="145" spans="1:48" ht="30" customHeight="1" x14ac:dyDescent="0.3">
      <c r="A145" s="9"/>
      <c r="B145" s="9"/>
      <c r="C145" s="9"/>
      <c r="D145" s="9"/>
      <c r="E145" s="9"/>
      <c r="F145" s="9"/>
      <c r="G145" s="9"/>
      <c r="H145" s="9"/>
      <c r="I145" s="16"/>
      <c r="J145" s="9"/>
      <c r="K145" s="9"/>
      <c r="L145" s="9"/>
      <c r="M145" s="9"/>
    </row>
    <row r="146" spans="1:48" ht="30" customHeight="1" x14ac:dyDescent="0.3">
      <c r="A146" s="9"/>
      <c r="B146" s="9"/>
      <c r="C146" s="9"/>
      <c r="D146" s="9"/>
      <c r="E146" s="9"/>
      <c r="F146" s="9"/>
      <c r="G146" s="9"/>
      <c r="H146" s="9"/>
      <c r="I146" s="16"/>
      <c r="J146" s="9"/>
      <c r="K146" s="9"/>
      <c r="L146" s="9"/>
      <c r="M146" s="9"/>
    </row>
    <row r="147" spans="1:48" ht="30" customHeight="1" x14ac:dyDescent="0.3">
      <c r="A147" s="8" t="s">
        <v>76</v>
      </c>
      <c r="B147" s="9"/>
      <c r="C147" s="9"/>
      <c r="D147" s="9"/>
      <c r="E147" s="9"/>
      <c r="F147" s="11">
        <f>SUM(F77:F146)</f>
        <v>0</v>
      </c>
      <c r="G147" s="9"/>
      <c r="H147" s="11">
        <f>SUM(H77:H146)</f>
        <v>0</v>
      </c>
      <c r="I147" s="16"/>
      <c r="J147" s="11">
        <f>SUM(J77:J146)</f>
        <v>0</v>
      </c>
      <c r="K147" s="9"/>
      <c r="L147" s="11">
        <f>SUM(L77:L146)</f>
        <v>0</v>
      </c>
      <c r="M147" s="9"/>
      <c r="N147" t="s">
        <v>77</v>
      </c>
    </row>
    <row r="148" spans="1:48" ht="30" customHeight="1" x14ac:dyDescent="0.3">
      <c r="A148" s="8" t="s">
        <v>389</v>
      </c>
      <c r="B148" s="9"/>
      <c r="C148" s="9"/>
      <c r="D148" s="9"/>
      <c r="E148" s="9"/>
      <c r="F148" s="9"/>
      <c r="G148" s="9"/>
      <c r="H148" s="9"/>
      <c r="I148" s="16"/>
      <c r="J148" s="9"/>
      <c r="K148" s="9"/>
      <c r="L148" s="9"/>
      <c r="M148" s="9"/>
      <c r="N148" s="3"/>
      <c r="O148" s="3"/>
      <c r="P148" s="3"/>
      <c r="Q148" s="2" t="s">
        <v>390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spans="1:48" ht="30" customHeight="1" x14ac:dyDescent="0.3">
      <c r="A149" s="8" t="s">
        <v>391</v>
      </c>
      <c r="B149" s="8" t="s">
        <v>392</v>
      </c>
      <c r="C149" s="8" t="s">
        <v>174</v>
      </c>
      <c r="D149" s="9">
        <v>91</v>
      </c>
      <c r="E149" s="11"/>
      <c r="F149" s="11">
        <f t="shared" ref="F149:F185" si="19">TRUNC(E149*D149, 0)</f>
        <v>0</v>
      </c>
      <c r="G149" s="11"/>
      <c r="H149" s="11">
        <f t="shared" ref="H149:H185" si="20">TRUNC(G149*D149, 0)</f>
        <v>0</v>
      </c>
      <c r="I149" s="11"/>
      <c r="J149" s="11">
        <f t="shared" ref="J149:J185" si="21">TRUNC(I149*D149, 0)</f>
        <v>0</v>
      </c>
      <c r="K149" s="11">
        <f t="shared" ref="K149:K185" si="22">TRUNC(E149+G149+I149, 0)</f>
        <v>0</v>
      </c>
      <c r="L149" s="11">
        <f t="shared" ref="L149:L185" si="23">TRUNC(F149+H149+J149, 0)</f>
        <v>0</v>
      </c>
      <c r="M149" s="8" t="s">
        <v>52</v>
      </c>
      <c r="N149" s="2" t="s">
        <v>393</v>
      </c>
      <c r="O149" s="2" t="s">
        <v>52</v>
      </c>
      <c r="P149" s="2" t="s">
        <v>52</v>
      </c>
      <c r="Q149" s="2" t="s">
        <v>390</v>
      </c>
      <c r="R149" s="2" t="s">
        <v>60</v>
      </c>
      <c r="S149" s="2" t="s">
        <v>60</v>
      </c>
      <c r="T149" s="2" t="s">
        <v>61</v>
      </c>
      <c r="U149" s="3"/>
      <c r="V149" s="3"/>
      <c r="W149" s="3"/>
      <c r="X149" s="3">
        <v>1</v>
      </c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2" t="s">
        <v>52</v>
      </c>
      <c r="AS149" s="2" t="s">
        <v>52</v>
      </c>
      <c r="AT149" s="3"/>
      <c r="AU149" s="2" t="s">
        <v>394</v>
      </c>
      <c r="AV149" s="3">
        <v>306</v>
      </c>
    </row>
    <row r="150" spans="1:48" ht="30" customHeight="1" x14ac:dyDescent="0.3">
      <c r="A150" s="8" t="s">
        <v>391</v>
      </c>
      <c r="B150" s="8" t="s">
        <v>395</v>
      </c>
      <c r="C150" s="8" t="s">
        <v>174</v>
      </c>
      <c r="D150" s="9">
        <v>116</v>
      </c>
      <c r="E150" s="11"/>
      <c r="F150" s="11">
        <f t="shared" si="19"/>
        <v>0</v>
      </c>
      <c r="G150" s="11"/>
      <c r="H150" s="11">
        <f t="shared" si="20"/>
        <v>0</v>
      </c>
      <c r="I150" s="11"/>
      <c r="J150" s="11">
        <f t="shared" si="21"/>
        <v>0</v>
      </c>
      <c r="K150" s="11">
        <f t="shared" si="22"/>
        <v>0</v>
      </c>
      <c r="L150" s="11">
        <f t="shared" si="23"/>
        <v>0</v>
      </c>
      <c r="M150" s="8" t="s">
        <v>52</v>
      </c>
      <c r="N150" s="2" t="s">
        <v>396</v>
      </c>
      <c r="O150" s="2" t="s">
        <v>52</v>
      </c>
      <c r="P150" s="2" t="s">
        <v>52</v>
      </c>
      <c r="Q150" s="2" t="s">
        <v>390</v>
      </c>
      <c r="R150" s="2" t="s">
        <v>60</v>
      </c>
      <c r="S150" s="2" t="s">
        <v>60</v>
      </c>
      <c r="T150" s="2" t="s">
        <v>61</v>
      </c>
      <c r="U150" s="3"/>
      <c r="V150" s="3"/>
      <c r="W150" s="3"/>
      <c r="X150" s="3">
        <v>1</v>
      </c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2" t="s">
        <v>52</v>
      </c>
      <c r="AS150" s="2" t="s">
        <v>52</v>
      </c>
      <c r="AT150" s="3"/>
      <c r="AU150" s="2" t="s">
        <v>397</v>
      </c>
      <c r="AV150" s="3">
        <v>307</v>
      </c>
    </row>
    <row r="151" spans="1:48" ht="30" customHeight="1" x14ac:dyDescent="0.3">
      <c r="A151" s="8" t="s">
        <v>391</v>
      </c>
      <c r="B151" s="8" t="s">
        <v>398</v>
      </c>
      <c r="C151" s="8" t="s">
        <v>174</v>
      </c>
      <c r="D151" s="9">
        <v>142</v>
      </c>
      <c r="E151" s="11"/>
      <c r="F151" s="11">
        <f t="shared" si="19"/>
        <v>0</v>
      </c>
      <c r="G151" s="11"/>
      <c r="H151" s="11">
        <f t="shared" si="20"/>
        <v>0</v>
      </c>
      <c r="I151" s="11"/>
      <c r="J151" s="11">
        <f t="shared" si="21"/>
        <v>0</v>
      </c>
      <c r="K151" s="11">
        <f t="shared" si="22"/>
        <v>0</v>
      </c>
      <c r="L151" s="11">
        <f t="shared" si="23"/>
        <v>0</v>
      </c>
      <c r="M151" s="8" t="s">
        <v>52</v>
      </c>
      <c r="N151" s="2" t="s">
        <v>399</v>
      </c>
      <c r="O151" s="2" t="s">
        <v>52</v>
      </c>
      <c r="P151" s="2" t="s">
        <v>52</v>
      </c>
      <c r="Q151" s="2" t="s">
        <v>390</v>
      </c>
      <c r="R151" s="2" t="s">
        <v>60</v>
      </c>
      <c r="S151" s="2" t="s">
        <v>60</v>
      </c>
      <c r="T151" s="2" t="s">
        <v>61</v>
      </c>
      <c r="U151" s="3"/>
      <c r="V151" s="3"/>
      <c r="W151" s="3"/>
      <c r="X151" s="3">
        <v>1</v>
      </c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2" t="s">
        <v>52</v>
      </c>
      <c r="AS151" s="2" t="s">
        <v>52</v>
      </c>
      <c r="AT151" s="3"/>
      <c r="AU151" s="2" t="s">
        <v>400</v>
      </c>
      <c r="AV151" s="3">
        <v>308</v>
      </c>
    </row>
    <row r="152" spans="1:48" ht="30" customHeight="1" x14ac:dyDescent="0.3">
      <c r="A152" s="8" t="s">
        <v>192</v>
      </c>
      <c r="B152" s="8" t="s">
        <v>193</v>
      </c>
      <c r="C152" s="8" t="s">
        <v>73</v>
      </c>
      <c r="D152" s="9">
        <v>1</v>
      </c>
      <c r="E152" s="11"/>
      <c r="F152" s="11">
        <f t="shared" si="19"/>
        <v>0</v>
      </c>
      <c r="G152" s="11"/>
      <c r="H152" s="11">
        <f t="shared" si="20"/>
        <v>0</v>
      </c>
      <c r="I152" s="11"/>
      <c r="J152" s="11">
        <f t="shared" si="21"/>
        <v>0</v>
      </c>
      <c r="K152" s="11">
        <f t="shared" si="22"/>
        <v>0</v>
      </c>
      <c r="L152" s="11">
        <f t="shared" si="23"/>
        <v>0</v>
      </c>
      <c r="M152" s="8" t="s">
        <v>52</v>
      </c>
      <c r="N152" s="2" t="s">
        <v>74</v>
      </c>
      <c r="O152" s="2" t="s">
        <v>52</v>
      </c>
      <c r="P152" s="2" t="s">
        <v>52</v>
      </c>
      <c r="Q152" s="2" t="s">
        <v>390</v>
      </c>
      <c r="R152" s="2" t="s">
        <v>60</v>
      </c>
      <c r="S152" s="2" t="s">
        <v>60</v>
      </c>
      <c r="T152" s="2" t="s">
        <v>60</v>
      </c>
      <c r="U152" s="3">
        <v>0</v>
      </c>
      <c r="V152" s="3">
        <v>0</v>
      </c>
      <c r="W152" s="3">
        <v>0.03</v>
      </c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2" t="s">
        <v>52</v>
      </c>
      <c r="AS152" s="2" t="s">
        <v>52</v>
      </c>
      <c r="AT152" s="3"/>
      <c r="AU152" s="2" t="s">
        <v>401</v>
      </c>
      <c r="AV152" s="3">
        <v>371</v>
      </c>
    </row>
    <row r="153" spans="1:48" ht="30" customHeight="1" x14ac:dyDescent="0.3">
      <c r="A153" s="8" t="s">
        <v>402</v>
      </c>
      <c r="B153" s="8" t="s">
        <v>216</v>
      </c>
      <c r="C153" s="8" t="s">
        <v>196</v>
      </c>
      <c r="D153" s="9">
        <v>45</v>
      </c>
      <c r="E153" s="11"/>
      <c r="F153" s="11">
        <f t="shared" si="19"/>
        <v>0</v>
      </c>
      <c r="G153" s="11"/>
      <c r="H153" s="11">
        <f t="shared" si="20"/>
        <v>0</v>
      </c>
      <c r="I153" s="11"/>
      <c r="J153" s="11">
        <f t="shared" si="21"/>
        <v>0</v>
      </c>
      <c r="K153" s="11">
        <f t="shared" si="22"/>
        <v>0</v>
      </c>
      <c r="L153" s="11">
        <f t="shared" si="23"/>
        <v>0</v>
      </c>
      <c r="M153" s="8" t="s">
        <v>403</v>
      </c>
      <c r="N153" s="2" t="s">
        <v>404</v>
      </c>
      <c r="O153" s="2" t="s">
        <v>52</v>
      </c>
      <c r="P153" s="2" t="s">
        <v>52</v>
      </c>
      <c r="Q153" s="2" t="s">
        <v>390</v>
      </c>
      <c r="R153" s="2" t="s">
        <v>61</v>
      </c>
      <c r="S153" s="2" t="s">
        <v>60</v>
      </c>
      <c r="T153" s="2" t="s">
        <v>60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2" t="s">
        <v>52</v>
      </c>
      <c r="AS153" s="2" t="s">
        <v>52</v>
      </c>
      <c r="AT153" s="3"/>
      <c r="AU153" s="2" t="s">
        <v>405</v>
      </c>
      <c r="AV153" s="3">
        <v>309</v>
      </c>
    </row>
    <row r="154" spans="1:48" ht="30" customHeight="1" x14ac:dyDescent="0.3">
      <c r="A154" s="8" t="s">
        <v>402</v>
      </c>
      <c r="B154" s="8" t="s">
        <v>406</v>
      </c>
      <c r="C154" s="8" t="s">
        <v>196</v>
      </c>
      <c r="D154" s="9">
        <v>58</v>
      </c>
      <c r="E154" s="11"/>
      <c r="F154" s="11">
        <f t="shared" si="19"/>
        <v>0</v>
      </c>
      <c r="G154" s="11"/>
      <c r="H154" s="11">
        <f t="shared" si="20"/>
        <v>0</v>
      </c>
      <c r="I154" s="11"/>
      <c r="J154" s="11">
        <f t="shared" si="21"/>
        <v>0</v>
      </c>
      <c r="K154" s="11">
        <f t="shared" si="22"/>
        <v>0</v>
      </c>
      <c r="L154" s="11">
        <f t="shared" si="23"/>
        <v>0</v>
      </c>
      <c r="M154" s="8" t="s">
        <v>407</v>
      </c>
      <c r="N154" s="2" t="s">
        <v>408</v>
      </c>
      <c r="O154" s="2" t="s">
        <v>52</v>
      </c>
      <c r="P154" s="2" t="s">
        <v>52</v>
      </c>
      <c r="Q154" s="2" t="s">
        <v>390</v>
      </c>
      <c r="R154" s="2" t="s">
        <v>61</v>
      </c>
      <c r="S154" s="2" t="s">
        <v>60</v>
      </c>
      <c r="T154" s="2" t="s">
        <v>60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2" t="s">
        <v>52</v>
      </c>
      <c r="AS154" s="2" t="s">
        <v>52</v>
      </c>
      <c r="AT154" s="3"/>
      <c r="AU154" s="2" t="s">
        <v>409</v>
      </c>
      <c r="AV154" s="3">
        <v>310</v>
      </c>
    </row>
    <row r="155" spans="1:48" ht="30" customHeight="1" x14ac:dyDescent="0.3">
      <c r="A155" s="8" t="s">
        <v>402</v>
      </c>
      <c r="B155" s="8" t="s">
        <v>410</v>
      </c>
      <c r="C155" s="8" t="s">
        <v>196</v>
      </c>
      <c r="D155" s="9">
        <v>71</v>
      </c>
      <c r="E155" s="11"/>
      <c r="F155" s="11">
        <f t="shared" si="19"/>
        <v>0</v>
      </c>
      <c r="G155" s="11"/>
      <c r="H155" s="11">
        <f t="shared" si="20"/>
        <v>0</v>
      </c>
      <c r="I155" s="11"/>
      <c r="J155" s="11">
        <f t="shared" si="21"/>
        <v>0</v>
      </c>
      <c r="K155" s="11">
        <f t="shared" si="22"/>
        <v>0</v>
      </c>
      <c r="L155" s="11">
        <f t="shared" si="23"/>
        <v>0</v>
      </c>
      <c r="M155" s="8" t="s">
        <v>411</v>
      </c>
      <c r="N155" s="2" t="s">
        <v>412</v>
      </c>
      <c r="O155" s="2" t="s">
        <v>52</v>
      </c>
      <c r="P155" s="2" t="s">
        <v>52</v>
      </c>
      <c r="Q155" s="2" t="s">
        <v>390</v>
      </c>
      <c r="R155" s="2" t="s">
        <v>61</v>
      </c>
      <c r="S155" s="2" t="s">
        <v>60</v>
      </c>
      <c r="T155" s="2" t="s">
        <v>60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2" t="s">
        <v>52</v>
      </c>
      <c r="AS155" s="2" t="s">
        <v>52</v>
      </c>
      <c r="AT155" s="3"/>
      <c r="AU155" s="2" t="s">
        <v>413</v>
      </c>
      <c r="AV155" s="3">
        <v>311</v>
      </c>
    </row>
    <row r="156" spans="1:48" ht="30" customHeight="1" x14ac:dyDescent="0.3">
      <c r="A156" s="8" t="s">
        <v>414</v>
      </c>
      <c r="B156" s="8" t="s">
        <v>415</v>
      </c>
      <c r="C156" s="8" t="s">
        <v>87</v>
      </c>
      <c r="D156" s="9">
        <v>43</v>
      </c>
      <c r="E156" s="11"/>
      <c r="F156" s="11">
        <f t="shared" si="19"/>
        <v>0</v>
      </c>
      <c r="G156" s="11"/>
      <c r="H156" s="11">
        <f t="shared" si="20"/>
        <v>0</v>
      </c>
      <c r="I156" s="11"/>
      <c r="J156" s="11">
        <f t="shared" si="21"/>
        <v>0</v>
      </c>
      <c r="K156" s="11">
        <f t="shared" si="22"/>
        <v>0</v>
      </c>
      <c r="L156" s="11">
        <f t="shared" si="23"/>
        <v>0</v>
      </c>
      <c r="M156" s="8" t="s">
        <v>52</v>
      </c>
      <c r="N156" s="2" t="s">
        <v>416</v>
      </c>
      <c r="O156" s="2" t="s">
        <v>52</v>
      </c>
      <c r="P156" s="2" t="s">
        <v>52</v>
      </c>
      <c r="Q156" s="2" t="s">
        <v>390</v>
      </c>
      <c r="R156" s="2" t="s">
        <v>60</v>
      </c>
      <c r="S156" s="2" t="s">
        <v>60</v>
      </c>
      <c r="T156" s="2" t="s">
        <v>61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2" t="s">
        <v>52</v>
      </c>
      <c r="AS156" s="2" t="s">
        <v>52</v>
      </c>
      <c r="AT156" s="3"/>
      <c r="AU156" s="2" t="s">
        <v>417</v>
      </c>
      <c r="AV156" s="3">
        <v>312</v>
      </c>
    </row>
    <row r="157" spans="1:48" ht="30" customHeight="1" x14ac:dyDescent="0.3">
      <c r="A157" s="8" t="s">
        <v>414</v>
      </c>
      <c r="B157" s="8" t="s">
        <v>418</v>
      </c>
      <c r="C157" s="8" t="s">
        <v>87</v>
      </c>
      <c r="D157" s="9">
        <v>2</v>
      </c>
      <c r="E157" s="11"/>
      <c r="F157" s="11">
        <f t="shared" si="19"/>
        <v>0</v>
      </c>
      <c r="G157" s="11"/>
      <c r="H157" s="11">
        <f t="shared" si="20"/>
        <v>0</v>
      </c>
      <c r="I157" s="11"/>
      <c r="J157" s="11">
        <f t="shared" si="21"/>
        <v>0</v>
      </c>
      <c r="K157" s="11">
        <f t="shared" si="22"/>
        <v>0</v>
      </c>
      <c r="L157" s="11">
        <f t="shared" si="23"/>
        <v>0</v>
      </c>
      <c r="M157" s="8" t="s">
        <v>52</v>
      </c>
      <c r="N157" s="2" t="s">
        <v>419</v>
      </c>
      <c r="O157" s="2" t="s">
        <v>52</v>
      </c>
      <c r="P157" s="2" t="s">
        <v>52</v>
      </c>
      <c r="Q157" s="2" t="s">
        <v>390</v>
      </c>
      <c r="R157" s="2" t="s">
        <v>60</v>
      </c>
      <c r="S157" s="2" t="s">
        <v>60</v>
      </c>
      <c r="T157" s="2" t="s">
        <v>61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2" t="s">
        <v>52</v>
      </c>
      <c r="AS157" s="2" t="s">
        <v>52</v>
      </c>
      <c r="AT157" s="3"/>
      <c r="AU157" s="2" t="s">
        <v>420</v>
      </c>
      <c r="AV157" s="3">
        <v>313</v>
      </c>
    </row>
    <row r="158" spans="1:48" ht="30" customHeight="1" x14ac:dyDescent="0.3">
      <c r="A158" s="8" t="s">
        <v>414</v>
      </c>
      <c r="B158" s="8" t="s">
        <v>421</v>
      </c>
      <c r="C158" s="8" t="s">
        <v>87</v>
      </c>
      <c r="D158" s="9">
        <v>16</v>
      </c>
      <c r="E158" s="11"/>
      <c r="F158" s="11">
        <f t="shared" si="19"/>
        <v>0</v>
      </c>
      <c r="G158" s="11"/>
      <c r="H158" s="11">
        <f t="shared" si="20"/>
        <v>0</v>
      </c>
      <c r="I158" s="11"/>
      <c r="J158" s="11">
        <f t="shared" si="21"/>
        <v>0</v>
      </c>
      <c r="K158" s="11">
        <f t="shared" si="22"/>
        <v>0</v>
      </c>
      <c r="L158" s="11">
        <f t="shared" si="23"/>
        <v>0</v>
      </c>
      <c r="M158" s="8" t="s">
        <v>52</v>
      </c>
      <c r="N158" s="2" t="s">
        <v>422</v>
      </c>
      <c r="O158" s="2" t="s">
        <v>52</v>
      </c>
      <c r="P158" s="2" t="s">
        <v>52</v>
      </c>
      <c r="Q158" s="2" t="s">
        <v>390</v>
      </c>
      <c r="R158" s="2" t="s">
        <v>60</v>
      </c>
      <c r="S158" s="2" t="s">
        <v>60</v>
      </c>
      <c r="T158" s="2" t="s">
        <v>61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2" t="s">
        <v>52</v>
      </c>
      <c r="AS158" s="2" t="s">
        <v>52</v>
      </c>
      <c r="AT158" s="3"/>
      <c r="AU158" s="2" t="s">
        <v>423</v>
      </c>
      <c r="AV158" s="3">
        <v>314</v>
      </c>
    </row>
    <row r="159" spans="1:48" ht="30" customHeight="1" x14ac:dyDescent="0.3">
      <c r="A159" s="8" t="s">
        <v>414</v>
      </c>
      <c r="B159" s="8" t="s">
        <v>424</v>
      </c>
      <c r="C159" s="8" t="s">
        <v>87</v>
      </c>
      <c r="D159" s="9">
        <v>7</v>
      </c>
      <c r="E159" s="11"/>
      <c r="F159" s="11">
        <f t="shared" si="19"/>
        <v>0</v>
      </c>
      <c r="G159" s="11"/>
      <c r="H159" s="11">
        <f t="shared" si="20"/>
        <v>0</v>
      </c>
      <c r="I159" s="11"/>
      <c r="J159" s="11">
        <f t="shared" si="21"/>
        <v>0</v>
      </c>
      <c r="K159" s="11">
        <f t="shared" si="22"/>
        <v>0</v>
      </c>
      <c r="L159" s="11">
        <f t="shared" si="23"/>
        <v>0</v>
      </c>
      <c r="M159" s="8" t="s">
        <v>52</v>
      </c>
      <c r="N159" s="2" t="s">
        <v>425</v>
      </c>
      <c r="O159" s="2" t="s">
        <v>52</v>
      </c>
      <c r="P159" s="2" t="s">
        <v>52</v>
      </c>
      <c r="Q159" s="2" t="s">
        <v>390</v>
      </c>
      <c r="R159" s="2" t="s">
        <v>60</v>
      </c>
      <c r="S159" s="2" t="s">
        <v>60</v>
      </c>
      <c r="T159" s="2" t="s">
        <v>61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2" t="s">
        <v>52</v>
      </c>
      <c r="AS159" s="2" t="s">
        <v>52</v>
      </c>
      <c r="AT159" s="3"/>
      <c r="AU159" s="2" t="s">
        <v>426</v>
      </c>
      <c r="AV159" s="3">
        <v>315</v>
      </c>
    </row>
    <row r="160" spans="1:48" ht="30" customHeight="1" x14ac:dyDescent="0.3">
      <c r="A160" s="8" t="s">
        <v>414</v>
      </c>
      <c r="B160" s="8" t="s">
        <v>427</v>
      </c>
      <c r="C160" s="8" t="s">
        <v>87</v>
      </c>
      <c r="D160" s="9">
        <v>5</v>
      </c>
      <c r="E160" s="11"/>
      <c r="F160" s="11">
        <f t="shared" si="19"/>
        <v>0</v>
      </c>
      <c r="G160" s="11"/>
      <c r="H160" s="11">
        <f t="shared" si="20"/>
        <v>0</v>
      </c>
      <c r="I160" s="11"/>
      <c r="J160" s="11">
        <f t="shared" si="21"/>
        <v>0</v>
      </c>
      <c r="K160" s="11">
        <f t="shared" si="22"/>
        <v>0</v>
      </c>
      <c r="L160" s="11">
        <f t="shared" si="23"/>
        <v>0</v>
      </c>
      <c r="M160" s="8" t="s">
        <v>52</v>
      </c>
      <c r="N160" s="2" t="s">
        <v>428</v>
      </c>
      <c r="O160" s="2" t="s">
        <v>52</v>
      </c>
      <c r="P160" s="2" t="s">
        <v>52</v>
      </c>
      <c r="Q160" s="2" t="s">
        <v>390</v>
      </c>
      <c r="R160" s="2" t="s">
        <v>60</v>
      </c>
      <c r="S160" s="2" t="s">
        <v>60</v>
      </c>
      <c r="T160" s="2" t="s">
        <v>61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2" t="s">
        <v>52</v>
      </c>
      <c r="AS160" s="2" t="s">
        <v>52</v>
      </c>
      <c r="AT160" s="3"/>
      <c r="AU160" s="2" t="s">
        <v>429</v>
      </c>
      <c r="AV160" s="3">
        <v>316</v>
      </c>
    </row>
    <row r="161" spans="1:48" ht="30" customHeight="1" x14ac:dyDescent="0.3">
      <c r="A161" s="8" t="s">
        <v>414</v>
      </c>
      <c r="B161" s="8" t="s">
        <v>430</v>
      </c>
      <c r="C161" s="8" t="s">
        <v>87</v>
      </c>
      <c r="D161" s="9">
        <v>5</v>
      </c>
      <c r="E161" s="11"/>
      <c r="F161" s="11">
        <f t="shared" si="19"/>
        <v>0</v>
      </c>
      <c r="G161" s="11"/>
      <c r="H161" s="11">
        <f t="shared" si="20"/>
        <v>0</v>
      </c>
      <c r="I161" s="11"/>
      <c r="J161" s="11">
        <f t="shared" si="21"/>
        <v>0</v>
      </c>
      <c r="K161" s="11">
        <f t="shared" si="22"/>
        <v>0</v>
      </c>
      <c r="L161" s="11">
        <f t="shared" si="23"/>
        <v>0</v>
      </c>
      <c r="M161" s="8" t="s">
        <v>52</v>
      </c>
      <c r="N161" s="2" t="s">
        <v>431</v>
      </c>
      <c r="O161" s="2" t="s">
        <v>52</v>
      </c>
      <c r="P161" s="2" t="s">
        <v>52</v>
      </c>
      <c r="Q161" s="2" t="s">
        <v>390</v>
      </c>
      <c r="R161" s="2" t="s">
        <v>60</v>
      </c>
      <c r="S161" s="2" t="s">
        <v>60</v>
      </c>
      <c r="T161" s="2" t="s">
        <v>61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2" t="s">
        <v>52</v>
      </c>
      <c r="AS161" s="2" t="s">
        <v>52</v>
      </c>
      <c r="AT161" s="3"/>
      <c r="AU161" s="2" t="s">
        <v>432</v>
      </c>
      <c r="AV161" s="3">
        <v>317</v>
      </c>
    </row>
    <row r="162" spans="1:48" ht="30" customHeight="1" x14ac:dyDescent="0.3">
      <c r="A162" s="8" t="s">
        <v>414</v>
      </c>
      <c r="B162" s="8" t="s">
        <v>433</v>
      </c>
      <c r="C162" s="8" t="s">
        <v>87</v>
      </c>
      <c r="D162" s="9">
        <v>21</v>
      </c>
      <c r="E162" s="11"/>
      <c r="F162" s="11">
        <f t="shared" si="19"/>
        <v>0</v>
      </c>
      <c r="G162" s="11"/>
      <c r="H162" s="11">
        <f t="shared" si="20"/>
        <v>0</v>
      </c>
      <c r="I162" s="11"/>
      <c r="J162" s="11">
        <f t="shared" si="21"/>
        <v>0</v>
      </c>
      <c r="K162" s="11">
        <f t="shared" si="22"/>
        <v>0</v>
      </c>
      <c r="L162" s="11">
        <f t="shared" si="23"/>
        <v>0</v>
      </c>
      <c r="M162" s="8" t="s">
        <v>52</v>
      </c>
      <c r="N162" s="2" t="s">
        <v>434</v>
      </c>
      <c r="O162" s="2" t="s">
        <v>52</v>
      </c>
      <c r="P162" s="2" t="s">
        <v>52</v>
      </c>
      <c r="Q162" s="2" t="s">
        <v>390</v>
      </c>
      <c r="R162" s="2" t="s">
        <v>60</v>
      </c>
      <c r="S162" s="2" t="s">
        <v>60</v>
      </c>
      <c r="T162" s="2" t="s">
        <v>61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2" t="s">
        <v>52</v>
      </c>
      <c r="AS162" s="2" t="s">
        <v>52</v>
      </c>
      <c r="AT162" s="3"/>
      <c r="AU162" s="2" t="s">
        <v>435</v>
      </c>
      <c r="AV162" s="3">
        <v>318</v>
      </c>
    </row>
    <row r="163" spans="1:48" ht="30" customHeight="1" x14ac:dyDescent="0.3">
      <c r="A163" s="8" t="s">
        <v>414</v>
      </c>
      <c r="B163" s="8" t="s">
        <v>436</v>
      </c>
      <c r="C163" s="8" t="s">
        <v>87</v>
      </c>
      <c r="D163" s="9">
        <v>2</v>
      </c>
      <c r="E163" s="11"/>
      <c r="F163" s="11">
        <f t="shared" si="19"/>
        <v>0</v>
      </c>
      <c r="G163" s="11"/>
      <c r="H163" s="11">
        <f t="shared" si="20"/>
        <v>0</v>
      </c>
      <c r="I163" s="11"/>
      <c r="J163" s="11">
        <f t="shared" si="21"/>
        <v>0</v>
      </c>
      <c r="K163" s="11">
        <f t="shared" si="22"/>
        <v>0</v>
      </c>
      <c r="L163" s="11">
        <f t="shared" si="23"/>
        <v>0</v>
      </c>
      <c r="M163" s="8" t="s">
        <v>52</v>
      </c>
      <c r="N163" s="2" t="s">
        <v>437</v>
      </c>
      <c r="O163" s="2" t="s">
        <v>52</v>
      </c>
      <c r="P163" s="2" t="s">
        <v>52</v>
      </c>
      <c r="Q163" s="2" t="s">
        <v>390</v>
      </c>
      <c r="R163" s="2" t="s">
        <v>60</v>
      </c>
      <c r="S163" s="2" t="s">
        <v>60</v>
      </c>
      <c r="T163" s="2" t="s">
        <v>61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2" t="s">
        <v>52</v>
      </c>
      <c r="AS163" s="2" t="s">
        <v>52</v>
      </c>
      <c r="AT163" s="3"/>
      <c r="AU163" s="2" t="s">
        <v>438</v>
      </c>
      <c r="AV163" s="3">
        <v>319</v>
      </c>
    </row>
    <row r="164" spans="1:48" ht="30" customHeight="1" x14ac:dyDescent="0.3">
      <c r="A164" s="8" t="s">
        <v>414</v>
      </c>
      <c r="B164" s="8" t="s">
        <v>439</v>
      </c>
      <c r="C164" s="8" t="s">
        <v>87</v>
      </c>
      <c r="D164" s="9">
        <v>16</v>
      </c>
      <c r="E164" s="11"/>
      <c r="F164" s="11">
        <f t="shared" si="19"/>
        <v>0</v>
      </c>
      <c r="G164" s="11"/>
      <c r="H164" s="11">
        <f t="shared" si="20"/>
        <v>0</v>
      </c>
      <c r="I164" s="11"/>
      <c r="J164" s="11">
        <f t="shared" si="21"/>
        <v>0</v>
      </c>
      <c r="K164" s="11">
        <f t="shared" si="22"/>
        <v>0</v>
      </c>
      <c r="L164" s="11">
        <f t="shared" si="23"/>
        <v>0</v>
      </c>
      <c r="M164" s="8" t="s">
        <v>52</v>
      </c>
      <c r="N164" s="2" t="s">
        <v>440</v>
      </c>
      <c r="O164" s="2" t="s">
        <v>52</v>
      </c>
      <c r="P164" s="2" t="s">
        <v>52</v>
      </c>
      <c r="Q164" s="2" t="s">
        <v>390</v>
      </c>
      <c r="R164" s="2" t="s">
        <v>60</v>
      </c>
      <c r="S164" s="2" t="s">
        <v>60</v>
      </c>
      <c r="T164" s="2" t="s">
        <v>61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2" t="s">
        <v>52</v>
      </c>
      <c r="AS164" s="2" t="s">
        <v>52</v>
      </c>
      <c r="AT164" s="3"/>
      <c r="AU164" s="2" t="s">
        <v>441</v>
      </c>
      <c r="AV164" s="3">
        <v>320</v>
      </c>
    </row>
    <row r="165" spans="1:48" ht="30" customHeight="1" x14ac:dyDescent="0.3">
      <c r="A165" s="8" t="s">
        <v>414</v>
      </c>
      <c r="B165" s="8" t="s">
        <v>442</v>
      </c>
      <c r="C165" s="8" t="s">
        <v>87</v>
      </c>
      <c r="D165" s="9">
        <v>6</v>
      </c>
      <c r="E165" s="11"/>
      <c r="F165" s="11">
        <f t="shared" si="19"/>
        <v>0</v>
      </c>
      <c r="G165" s="11"/>
      <c r="H165" s="11">
        <f t="shared" si="20"/>
        <v>0</v>
      </c>
      <c r="I165" s="11"/>
      <c r="J165" s="11">
        <f t="shared" si="21"/>
        <v>0</v>
      </c>
      <c r="K165" s="11">
        <f t="shared" si="22"/>
        <v>0</v>
      </c>
      <c r="L165" s="11">
        <f t="shared" si="23"/>
        <v>0</v>
      </c>
      <c r="M165" s="8" t="s">
        <v>52</v>
      </c>
      <c r="N165" s="2" t="s">
        <v>443</v>
      </c>
      <c r="O165" s="2" t="s">
        <v>52</v>
      </c>
      <c r="P165" s="2" t="s">
        <v>52</v>
      </c>
      <c r="Q165" s="2" t="s">
        <v>390</v>
      </c>
      <c r="R165" s="2" t="s">
        <v>60</v>
      </c>
      <c r="S165" s="2" t="s">
        <v>60</v>
      </c>
      <c r="T165" s="2" t="s">
        <v>61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2" t="s">
        <v>52</v>
      </c>
      <c r="AS165" s="2" t="s">
        <v>52</v>
      </c>
      <c r="AT165" s="3"/>
      <c r="AU165" s="2" t="s">
        <v>444</v>
      </c>
      <c r="AV165" s="3">
        <v>321</v>
      </c>
    </row>
    <row r="166" spans="1:48" ht="30" customHeight="1" x14ac:dyDescent="0.3">
      <c r="A166" s="8" t="s">
        <v>414</v>
      </c>
      <c r="B166" s="8" t="s">
        <v>445</v>
      </c>
      <c r="C166" s="8" t="s">
        <v>87</v>
      </c>
      <c r="D166" s="9">
        <v>8</v>
      </c>
      <c r="E166" s="11"/>
      <c r="F166" s="11">
        <f t="shared" si="19"/>
        <v>0</v>
      </c>
      <c r="G166" s="11"/>
      <c r="H166" s="11">
        <f t="shared" si="20"/>
        <v>0</v>
      </c>
      <c r="I166" s="11"/>
      <c r="J166" s="11">
        <f t="shared" si="21"/>
        <v>0</v>
      </c>
      <c r="K166" s="11">
        <f t="shared" si="22"/>
        <v>0</v>
      </c>
      <c r="L166" s="11">
        <f t="shared" si="23"/>
        <v>0</v>
      </c>
      <c r="M166" s="8" t="s">
        <v>52</v>
      </c>
      <c r="N166" s="2" t="s">
        <v>446</v>
      </c>
      <c r="O166" s="2" t="s">
        <v>52</v>
      </c>
      <c r="P166" s="2" t="s">
        <v>52</v>
      </c>
      <c r="Q166" s="2" t="s">
        <v>390</v>
      </c>
      <c r="R166" s="2" t="s">
        <v>60</v>
      </c>
      <c r="S166" s="2" t="s">
        <v>60</v>
      </c>
      <c r="T166" s="2" t="s">
        <v>61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2" t="s">
        <v>52</v>
      </c>
      <c r="AS166" s="2" t="s">
        <v>52</v>
      </c>
      <c r="AT166" s="3"/>
      <c r="AU166" s="2" t="s">
        <v>447</v>
      </c>
      <c r="AV166" s="3">
        <v>322</v>
      </c>
    </row>
    <row r="167" spans="1:48" ht="30" customHeight="1" x14ac:dyDescent="0.3">
      <c r="A167" s="8" t="s">
        <v>414</v>
      </c>
      <c r="B167" s="8" t="s">
        <v>448</v>
      </c>
      <c r="C167" s="8" t="s">
        <v>87</v>
      </c>
      <c r="D167" s="9">
        <v>16</v>
      </c>
      <c r="E167" s="11"/>
      <c r="F167" s="11">
        <f t="shared" si="19"/>
        <v>0</v>
      </c>
      <c r="G167" s="11"/>
      <c r="H167" s="11">
        <f t="shared" si="20"/>
        <v>0</v>
      </c>
      <c r="I167" s="11"/>
      <c r="J167" s="11">
        <f t="shared" si="21"/>
        <v>0</v>
      </c>
      <c r="K167" s="11">
        <f t="shared" si="22"/>
        <v>0</v>
      </c>
      <c r="L167" s="11">
        <f t="shared" si="23"/>
        <v>0</v>
      </c>
      <c r="M167" s="8" t="s">
        <v>52</v>
      </c>
      <c r="N167" s="2" t="s">
        <v>449</v>
      </c>
      <c r="O167" s="2" t="s">
        <v>52</v>
      </c>
      <c r="P167" s="2" t="s">
        <v>52</v>
      </c>
      <c r="Q167" s="2" t="s">
        <v>390</v>
      </c>
      <c r="R167" s="2" t="s">
        <v>60</v>
      </c>
      <c r="S167" s="2" t="s">
        <v>60</v>
      </c>
      <c r="T167" s="2" t="s">
        <v>61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52</v>
      </c>
      <c r="AS167" s="2" t="s">
        <v>52</v>
      </c>
      <c r="AT167" s="3"/>
      <c r="AU167" s="2" t="s">
        <v>450</v>
      </c>
      <c r="AV167" s="3">
        <v>323</v>
      </c>
    </row>
    <row r="168" spans="1:48" ht="30" customHeight="1" x14ac:dyDescent="0.3">
      <c r="A168" s="8" t="s">
        <v>414</v>
      </c>
      <c r="B168" s="8" t="s">
        <v>451</v>
      </c>
      <c r="C168" s="8" t="s">
        <v>87</v>
      </c>
      <c r="D168" s="9">
        <v>14</v>
      </c>
      <c r="E168" s="11"/>
      <c r="F168" s="11">
        <f t="shared" si="19"/>
        <v>0</v>
      </c>
      <c r="G168" s="11"/>
      <c r="H168" s="11">
        <f t="shared" si="20"/>
        <v>0</v>
      </c>
      <c r="I168" s="11"/>
      <c r="J168" s="11">
        <f t="shared" si="21"/>
        <v>0</v>
      </c>
      <c r="K168" s="11">
        <f t="shared" si="22"/>
        <v>0</v>
      </c>
      <c r="L168" s="11">
        <f t="shared" si="23"/>
        <v>0</v>
      </c>
      <c r="M168" s="8" t="s">
        <v>52</v>
      </c>
      <c r="N168" s="2" t="s">
        <v>452</v>
      </c>
      <c r="O168" s="2" t="s">
        <v>52</v>
      </c>
      <c r="P168" s="2" t="s">
        <v>52</v>
      </c>
      <c r="Q168" s="2" t="s">
        <v>390</v>
      </c>
      <c r="R168" s="2" t="s">
        <v>60</v>
      </c>
      <c r="S168" s="2" t="s">
        <v>60</v>
      </c>
      <c r="T168" s="2" t="s">
        <v>61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2" t="s">
        <v>52</v>
      </c>
      <c r="AS168" s="2" t="s">
        <v>52</v>
      </c>
      <c r="AT168" s="3"/>
      <c r="AU168" s="2" t="s">
        <v>453</v>
      </c>
      <c r="AV168" s="3">
        <v>324</v>
      </c>
    </row>
    <row r="169" spans="1:48" ht="30" customHeight="1" x14ac:dyDescent="0.3">
      <c r="A169" s="8" t="s">
        <v>414</v>
      </c>
      <c r="B169" s="8" t="s">
        <v>454</v>
      </c>
      <c r="C169" s="8" t="s">
        <v>87</v>
      </c>
      <c r="D169" s="9">
        <v>19</v>
      </c>
      <c r="E169" s="11"/>
      <c r="F169" s="11">
        <f t="shared" si="19"/>
        <v>0</v>
      </c>
      <c r="G169" s="11"/>
      <c r="H169" s="11">
        <f t="shared" si="20"/>
        <v>0</v>
      </c>
      <c r="I169" s="11"/>
      <c r="J169" s="11">
        <f t="shared" si="21"/>
        <v>0</v>
      </c>
      <c r="K169" s="11">
        <f t="shared" si="22"/>
        <v>0</v>
      </c>
      <c r="L169" s="11">
        <f t="shared" si="23"/>
        <v>0</v>
      </c>
      <c r="M169" s="8" t="s">
        <v>52</v>
      </c>
      <c r="N169" s="2" t="s">
        <v>455</v>
      </c>
      <c r="O169" s="2" t="s">
        <v>52</v>
      </c>
      <c r="P169" s="2" t="s">
        <v>52</v>
      </c>
      <c r="Q169" s="2" t="s">
        <v>390</v>
      </c>
      <c r="R169" s="2" t="s">
        <v>60</v>
      </c>
      <c r="S169" s="2" t="s">
        <v>60</v>
      </c>
      <c r="T169" s="2" t="s">
        <v>61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2" t="s">
        <v>52</v>
      </c>
      <c r="AS169" s="2" t="s">
        <v>52</v>
      </c>
      <c r="AT169" s="3"/>
      <c r="AU169" s="2" t="s">
        <v>456</v>
      </c>
      <c r="AV169" s="3">
        <v>325</v>
      </c>
    </row>
    <row r="170" spans="1:48" ht="30" customHeight="1" x14ac:dyDescent="0.3">
      <c r="A170" s="8" t="s">
        <v>414</v>
      </c>
      <c r="B170" s="8" t="s">
        <v>457</v>
      </c>
      <c r="C170" s="8" t="s">
        <v>87</v>
      </c>
      <c r="D170" s="9">
        <v>17</v>
      </c>
      <c r="E170" s="11"/>
      <c r="F170" s="11">
        <f t="shared" si="19"/>
        <v>0</v>
      </c>
      <c r="G170" s="11"/>
      <c r="H170" s="11">
        <f t="shared" si="20"/>
        <v>0</v>
      </c>
      <c r="I170" s="11"/>
      <c r="J170" s="11">
        <f t="shared" si="21"/>
        <v>0</v>
      </c>
      <c r="K170" s="11">
        <f t="shared" si="22"/>
        <v>0</v>
      </c>
      <c r="L170" s="11">
        <f t="shared" si="23"/>
        <v>0</v>
      </c>
      <c r="M170" s="8" t="s">
        <v>52</v>
      </c>
      <c r="N170" s="2" t="s">
        <v>458</v>
      </c>
      <c r="O170" s="2" t="s">
        <v>52</v>
      </c>
      <c r="P170" s="2" t="s">
        <v>52</v>
      </c>
      <c r="Q170" s="2" t="s">
        <v>390</v>
      </c>
      <c r="R170" s="2" t="s">
        <v>60</v>
      </c>
      <c r="S170" s="2" t="s">
        <v>60</v>
      </c>
      <c r="T170" s="2" t="s">
        <v>61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2" t="s">
        <v>52</v>
      </c>
      <c r="AS170" s="2" t="s">
        <v>52</v>
      </c>
      <c r="AT170" s="3"/>
      <c r="AU170" s="2" t="s">
        <v>459</v>
      </c>
      <c r="AV170" s="3">
        <v>326</v>
      </c>
    </row>
    <row r="171" spans="1:48" ht="30" customHeight="1" x14ac:dyDescent="0.3">
      <c r="A171" s="8" t="s">
        <v>414</v>
      </c>
      <c r="B171" s="8" t="s">
        <v>460</v>
      </c>
      <c r="C171" s="8" t="s">
        <v>87</v>
      </c>
      <c r="D171" s="9">
        <v>19</v>
      </c>
      <c r="E171" s="11"/>
      <c r="F171" s="11">
        <f t="shared" si="19"/>
        <v>0</v>
      </c>
      <c r="G171" s="11"/>
      <c r="H171" s="11">
        <f t="shared" si="20"/>
        <v>0</v>
      </c>
      <c r="I171" s="11"/>
      <c r="J171" s="11">
        <f t="shared" si="21"/>
        <v>0</v>
      </c>
      <c r="K171" s="11">
        <f t="shared" si="22"/>
        <v>0</v>
      </c>
      <c r="L171" s="11">
        <f t="shared" si="23"/>
        <v>0</v>
      </c>
      <c r="M171" s="8" t="s">
        <v>52</v>
      </c>
      <c r="N171" s="2" t="s">
        <v>461</v>
      </c>
      <c r="O171" s="2" t="s">
        <v>52</v>
      </c>
      <c r="P171" s="2" t="s">
        <v>52</v>
      </c>
      <c r="Q171" s="2" t="s">
        <v>390</v>
      </c>
      <c r="R171" s="2" t="s">
        <v>60</v>
      </c>
      <c r="S171" s="2" t="s">
        <v>60</v>
      </c>
      <c r="T171" s="2" t="s">
        <v>61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2" t="s">
        <v>52</v>
      </c>
      <c r="AS171" s="2" t="s">
        <v>52</v>
      </c>
      <c r="AT171" s="3"/>
      <c r="AU171" s="2" t="s">
        <v>462</v>
      </c>
      <c r="AV171" s="3">
        <v>327</v>
      </c>
    </row>
    <row r="172" spans="1:48" ht="30" customHeight="1" x14ac:dyDescent="0.3">
      <c r="A172" s="8" t="s">
        <v>414</v>
      </c>
      <c r="B172" s="8" t="s">
        <v>463</v>
      </c>
      <c r="C172" s="8" t="s">
        <v>87</v>
      </c>
      <c r="D172" s="9">
        <v>16</v>
      </c>
      <c r="E172" s="11"/>
      <c r="F172" s="11">
        <f t="shared" si="19"/>
        <v>0</v>
      </c>
      <c r="G172" s="11"/>
      <c r="H172" s="11">
        <f t="shared" si="20"/>
        <v>0</v>
      </c>
      <c r="I172" s="11"/>
      <c r="J172" s="11">
        <f t="shared" si="21"/>
        <v>0</v>
      </c>
      <c r="K172" s="11">
        <f t="shared" si="22"/>
        <v>0</v>
      </c>
      <c r="L172" s="11">
        <f t="shared" si="23"/>
        <v>0</v>
      </c>
      <c r="M172" s="8" t="s">
        <v>52</v>
      </c>
      <c r="N172" s="2" t="s">
        <v>464</v>
      </c>
      <c r="O172" s="2" t="s">
        <v>52</v>
      </c>
      <c r="P172" s="2" t="s">
        <v>52</v>
      </c>
      <c r="Q172" s="2" t="s">
        <v>390</v>
      </c>
      <c r="R172" s="2" t="s">
        <v>60</v>
      </c>
      <c r="S172" s="2" t="s">
        <v>60</v>
      </c>
      <c r="T172" s="2" t="s">
        <v>61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2" t="s">
        <v>52</v>
      </c>
      <c r="AS172" s="2" t="s">
        <v>52</v>
      </c>
      <c r="AT172" s="3"/>
      <c r="AU172" s="2" t="s">
        <v>465</v>
      </c>
      <c r="AV172" s="3">
        <v>328</v>
      </c>
    </row>
    <row r="173" spans="1:48" ht="30" customHeight="1" x14ac:dyDescent="0.3">
      <c r="A173" s="8" t="s">
        <v>466</v>
      </c>
      <c r="B173" s="8" t="s">
        <v>467</v>
      </c>
      <c r="C173" s="8" t="s">
        <v>87</v>
      </c>
      <c r="D173" s="9">
        <v>15</v>
      </c>
      <c r="E173" s="11"/>
      <c r="F173" s="11">
        <f t="shared" si="19"/>
        <v>0</v>
      </c>
      <c r="G173" s="11"/>
      <c r="H173" s="11">
        <f t="shared" si="20"/>
        <v>0</v>
      </c>
      <c r="I173" s="11"/>
      <c r="J173" s="11">
        <f t="shared" si="21"/>
        <v>0</v>
      </c>
      <c r="K173" s="11">
        <f t="shared" si="22"/>
        <v>0</v>
      </c>
      <c r="L173" s="11">
        <f t="shared" si="23"/>
        <v>0</v>
      </c>
      <c r="M173" s="8" t="s">
        <v>52</v>
      </c>
      <c r="N173" s="2" t="s">
        <v>468</v>
      </c>
      <c r="O173" s="2" t="s">
        <v>52</v>
      </c>
      <c r="P173" s="2" t="s">
        <v>52</v>
      </c>
      <c r="Q173" s="2" t="s">
        <v>390</v>
      </c>
      <c r="R173" s="2" t="s">
        <v>60</v>
      </c>
      <c r="S173" s="2" t="s">
        <v>60</v>
      </c>
      <c r="T173" s="2" t="s">
        <v>61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2" t="s">
        <v>52</v>
      </c>
      <c r="AS173" s="2" t="s">
        <v>52</v>
      </c>
      <c r="AT173" s="3"/>
      <c r="AU173" s="2" t="s">
        <v>469</v>
      </c>
      <c r="AV173" s="3">
        <v>329</v>
      </c>
    </row>
    <row r="174" spans="1:48" ht="30" customHeight="1" x14ac:dyDescent="0.3">
      <c r="A174" s="8" t="s">
        <v>466</v>
      </c>
      <c r="B174" s="8" t="s">
        <v>470</v>
      </c>
      <c r="C174" s="8" t="s">
        <v>87</v>
      </c>
      <c r="D174" s="9">
        <v>1</v>
      </c>
      <c r="E174" s="11"/>
      <c r="F174" s="11">
        <f t="shared" si="19"/>
        <v>0</v>
      </c>
      <c r="G174" s="11"/>
      <c r="H174" s="11">
        <f t="shared" si="20"/>
        <v>0</v>
      </c>
      <c r="I174" s="11"/>
      <c r="J174" s="11">
        <f t="shared" si="21"/>
        <v>0</v>
      </c>
      <c r="K174" s="11">
        <f t="shared" si="22"/>
        <v>0</v>
      </c>
      <c r="L174" s="11">
        <f t="shared" si="23"/>
        <v>0</v>
      </c>
      <c r="M174" s="8" t="s">
        <v>52</v>
      </c>
      <c r="N174" s="2" t="s">
        <v>471</v>
      </c>
      <c r="O174" s="2" t="s">
        <v>52</v>
      </c>
      <c r="P174" s="2" t="s">
        <v>52</v>
      </c>
      <c r="Q174" s="2" t="s">
        <v>390</v>
      </c>
      <c r="R174" s="2" t="s">
        <v>60</v>
      </c>
      <c r="S174" s="2" t="s">
        <v>60</v>
      </c>
      <c r="T174" s="2" t="s">
        <v>61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2" t="s">
        <v>52</v>
      </c>
      <c r="AS174" s="2" t="s">
        <v>52</v>
      </c>
      <c r="AT174" s="3"/>
      <c r="AU174" s="2" t="s">
        <v>472</v>
      </c>
      <c r="AV174" s="3">
        <v>330</v>
      </c>
    </row>
    <row r="175" spans="1:48" ht="30" customHeight="1" x14ac:dyDescent="0.3">
      <c r="A175" s="8" t="s">
        <v>466</v>
      </c>
      <c r="B175" s="8" t="s">
        <v>473</v>
      </c>
      <c r="C175" s="8" t="s">
        <v>87</v>
      </c>
      <c r="D175" s="9">
        <v>16</v>
      </c>
      <c r="E175" s="11"/>
      <c r="F175" s="11">
        <f t="shared" si="19"/>
        <v>0</v>
      </c>
      <c r="G175" s="11"/>
      <c r="H175" s="11">
        <f t="shared" si="20"/>
        <v>0</v>
      </c>
      <c r="I175" s="11"/>
      <c r="J175" s="11">
        <f t="shared" si="21"/>
        <v>0</v>
      </c>
      <c r="K175" s="11">
        <f t="shared" si="22"/>
        <v>0</v>
      </c>
      <c r="L175" s="11">
        <f t="shared" si="23"/>
        <v>0</v>
      </c>
      <c r="M175" s="8" t="s">
        <v>52</v>
      </c>
      <c r="N175" s="2" t="s">
        <v>474</v>
      </c>
      <c r="O175" s="2" t="s">
        <v>52</v>
      </c>
      <c r="P175" s="2" t="s">
        <v>52</v>
      </c>
      <c r="Q175" s="2" t="s">
        <v>390</v>
      </c>
      <c r="R175" s="2" t="s">
        <v>60</v>
      </c>
      <c r="S175" s="2" t="s">
        <v>60</v>
      </c>
      <c r="T175" s="2" t="s">
        <v>61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2" t="s">
        <v>52</v>
      </c>
      <c r="AS175" s="2" t="s">
        <v>52</v>
      </c>
      <c r="AT175" s="3"/>
      <c r="AU175" s="2" t="s">
        <v>475</v>
      </c>
      <c r="AV175" s="3">
        <v>331</v>
      </c>
    </row>
    <row r="176" spans="1:48" ht="30" customHeight="1" x14ac:dyDescent="0.3">
      <c r="A176" s="8" t="s">
        <v>466</v>
      </c>
      <c r="B176" s="8" t="s">
        <v>476</v>
      </c>
      <c r="C176" s="8" t="s">
        <v>87</v>
      </c>
      <c r="D176" s="9">
        <v>3</v>
      </c>
      <c r="E176" s="11"/>
      <c r="F176" s="11">
        <f t="shared" si="19"/>
        <v>0</v>
      </c>
      <c r="G176" s="11"/>
      <c r="H176" s="11">
        <f t="shared" si="20"/>
        <v>0</v>
      </c>
      <c r="I176" s="11"/>
      <c r="J176" s="11">
        <f t="shared" si="21"/>
        <v>0</v>
      </c>
      <c r="K176" s="11">
        <f t="shared" si="22"/>
        <v>0</v>
      </c>
      <c r="L176" s="11">
        <f t="shared" si="23"/>
        <v>0</v>
      </c>
      <c r="M176" s="8" t="s">
        <v>52</v>
      </c>
      <c r="N176" s="2" t="s">
        <v>477</v>
      </c>
      <c r="O176" s="2" t="s">
        <v>52</v>
      </c>
      <c r="P176" s="2" t="s">
        <v>52</v>
      </c>
      <c r="Q176" s="2" t="s">
        <v>390</v>
      </c>
      <c r="R176" s="2" t="s">
        <v>60</v>
      </c>
      <c r="S176" s="2" t="s">
        <v>60</v>
      </c>
      <c r="T176" s="2" t="s">
        <v>61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2" t="s">
        <v>52</v>
      </c>
      <c r="AS176" s="2" t="s">
        <v>52</v>
      </c>
      <c r="AT176" s="3"/>
      <c r="AU176" s="2" t="s">
        <v>478</v>
      </c>
      <c r="AV176" s="3">
        <v>332</v>
      </c>
    </row>
    <row r="177" spans="1:48" ht="30" customHeight="1" x14ac:dyDescent="0.3">
      <c r="A177" s="8" t="s">
        <v>466</v>
      </c>
      <c r="B177" s="8" t="s">
        <v>479</v>
      </c>
      <c r="C177" s="8" t="s">
        <v>87</v>
      </c>
      <c r="D177" s="9">
        <v>18</v>
      </c>
      <c r="E177" s="11"/>
      <c r="F177" s="11">
        <f t="shared" si="19"/>
        <v>0</v>
      </c>
      <c r="G177" s="11"/>
      <c r="H177" s="11">
        <f t="shared" si="20"/>
        <v>0</v>
      </c>
      <c r="I177" s="11"/>
      <c r="J177" s="11">
        <f t="shared" si="21"/>
        <v>0</v>
      </c>
      <c r="K177" s="11">
        <f t="shared" si="22"/>
        <v>0</v>
      </c>
      <c r="L177" s="11">
        <f t="shared" si="23"/>
        <v>0</v>
      </c>
      <c r="M177" s="8" t="s">
        <v>52</v>
      </c>
      <c r="N177" s="2" t="s">
        <v>480</v>
      </c>
      <c r="O177" s="2" t="s">
        <v>52</v>
      </c>
      <c r="P177" s="2" t="s">
        <v>52</v>
      </c>
      <c r="Q177" s="2" t="s">
        <v>390</v>
      </c>
      <c r="R177" s="2" t="s">
        <v>60</v>
      </c>
      <c r="S177" s="2" t="s">
        <v>60</v>
      </c>
      <c r="T177" s="2" t="s">
        <v>61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2" t="s">
        <v>52</v>
      </c>
      <c r="AS177" s="2" t="s">
        <v>52</v>
      </c>
      <c r="AT177" s="3"/>
      <c r="AU177" s="2" t="s">
        <v>481</v>
      </c>
      <c r="AV177" s="3">
        <v>333</v>
      </c>
    </row>
    <row r="178" spans="1:48" ht="30" customHeight="1" x14ac:dyDescent="0.3">
      <c r="A178" s="8" t="s">
        <v>482</v>
      </c>
      <c r="B178" s="8" t="s">
        <v>483</v>
      </c>
      <c r="C178" s="8" t="s">
        <v>196</v>
      </c>
      <c r="D178" s="9">
        <v>19</v>
      </c>
      <c r="E178" s="11"/>
      <c r="F178" s="11">
        <f t="shared" si="19"/>
        <v>0</v>
      </c>
      <c r="G178" s="11"/>
      <c r="H178" s="11">
        <f t="shared" si="20"/>
        <v>0</v>
      </c>
      <c r="I178" s="11"/>
      <c r="J178" s="11">
        <f t="shared" si="21"/>
        <v>0</v>
      </c>
      <c r="K178" s="11">
        <f t="shared" si="22"/>
        <v>0</v>
      </c>
      <c r="L178" s="11">
        <f t="shared" si="23"/>
        <v>0</v>
      </c>
      <c r="M178" s="8" t="s">
        <v>484</v>
      </c>
      <c r="N178" s="2" t="s">
        <v>485</v>
      </c>
      <c r="O178" s="2" t="s">
        <v>52</v>
      </c>
      <c r="P178" s="2" t="s">
        <v>52</v>
      </c>
      <c r="Q178" s="2" t="s">
        <v>390</v>
      </c>
      <c r="R178" s="2" t="s">
        <v>61</v>
      </c>
      <c r="S178" s="2" t="s">
        <v>60</v>
      </c>
      <c r="T178" s="2" t="s">
        <v>60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2" t="s">
        <v>52</v>
      </c>
      <c r="AS178" s="2" t="s">
        <v>52</v>
      </c>
      <c r="AT178" s="3"/>
      <c r="AU178" s="2" t="s">
        <v>486</v>
      </c>
      <c r="AV178" s="3">
        <v>334</v>
      </c>
    </row>
    <row r="179" spans="1:48" ht="30" customHeight="1" x14ac:dyDescent="0.3">
      <c r="A179" s="8" t="s">
        <v>482</v>
      </c>
      <c r="B179" s="8" t="s">
        <v>487</v>
      </c>
      <c r="C179" s="8" t="s">
        <v>196</v>
      </c>
      <c r="D179" s="9">
        <v>34</v>
      </c>
      <c r="E179" s="11"/>
      <c r="F179" s="11">
        <f t="shared" si="19"/>
        <v>0</v>
      </c>
      <c r="G179" s="11"/>
      <c r="H179" s="11">
        <f t="shared" si="20"/>
        <v>0</v>
      </c>
      <c r="I179" s="11"/>
      <c r="J179" s="11">
        <f t="shared" si="21"/>
        <v>0</v>
      </c>
      <c r="K179" s="11">
        <f t="shared" si="22"/>
        <v>0</v>
      </c>
      <c r="L179" s="11">
        <f t="shared" si="23"/>
        <v>0</v>
      </c>
      <c r="M179" s="8" t="s">
        <v>488</v>
      </c>
      <c r="N179" s="2" t="s">
        <v>489</v>
      </c>
      <c r="O179" s="2" t="s">
        <v>52</v>
      </c>
      <c r="P179" s="2" t="s">
        <v>52</v>
      </c>
      <c r="Q179" s="2" t="s">
        <v>390</v>
      </c>
      <c r="R179" s="2" t="s">
        <v>61</v>
      </c>
      <c r="S179" s="2" t="s">
        <v>60</v>
      </c>
      <c r="T179" s="2" t="s">
        <v>60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2" t="s">
        <v>52</v>
      </c>
      <c r="AS179" s="2" t="s">
        <v>52</v>
      </c>
      <c r="AT179" s="3"/>
      <c r="AU179" s="2" t="s">
        <v>490</v>
      </c>
      <c r="AV179" s="3">
        <v>335</v>
      </c>
    </row>
    <row r="180" spans="1:48" ht="30" customHeight="1" x14ac:dyDescent="0.3">
      <c r="A180" s="8" t="s">
        <v>374</v>
      </c>
      <c r="B180" s="8" t="s">
        <v>379</v>
      </c>
      <c r="C180" s="8" t="s">
        <v>196</v>
      </c>
      <c r="D180" s="9">
        <v>19</v>
      </c>
      <c r="E180" s="11"/>
      <c r="F180" s="11">
        <f t="shared" si="19"/>
        <v>0</v>
      </c>
      <c r="G180" s="11"/>
      <c r="H180" s="11">
        <f t="shared" si="20"/>
        <v>0</v>
      </c>
      <c r="I180" s="11"/>
      <c r="J180" s="11">
        <f t="shared" si="21"/>
        <v>0</v>
      </c>
      <c r="K180" s="11">
        <f t="shared" si="22"/>
        <v>0</v>
      </c>
      <c r="L180" s="11">
        <f t="shared" si="23"/>
        <v>0</v>
      </c>
      <c r="M180" s="8" t="s">
        <v>380</v>
      </c>
      <c r="N180" s="2" t="s">
        <v>381</v>
      </c>
      <c r="O180" s="2" t="s">
        <v>52</v>
      </c>
      <c r="P180" s="2" t="s">
        <v>52</v>
      </c>
      <c r="Q180" s="2" t="s">
        <v>390</v>
      </c>
      <c r="R180" s="2" t="s">
        <v>61</v>
      </c>
      <c r="S180" s="2" t="s">
        <v>60</v>
      </c>
      <c r="T180" s="2" t="s">
        <v>60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2" t="s">
        <v>52</v>
      </c>
      <c r="AS180" s="2" t="s">
        <v>52</v>
      </c>
      <c r="AT180" s="3"/>
      <c r="AU180" s="2" t="s">
        <v>491</v>
      </c>
      <c r="AV180" s="3">
        <v>336</v>
      </c>
    </row>
    <row r="181" spans="1:48" ht="30" customHeight="1" x14ac:dyDescent="0.3">
      <c r="A181" s="8" t="s">
        <v>374</v>
      </c>
      <c r="B181" s="8" t="s">
        <v>492</v>
      </c>
      <c r="C181" s="8" t="s">
        <v>196</v>
      </c>
      <c r="D181" s="9">
        <v>18</v>
      </c>
      <c r="E181" s="11"/>
      <c r="F181" s="11">
        <f t="shared" si="19"/>
        <v>0</v>
      </c>
      <c r="G181" s="11"/>
      <c r="H181" s="11">
        <f t="shared" si="20"/>
        <v>0</v>
      </c>
      <c r="I181" s="11"/>
      <c r="J181" s="11">
        <f t="shared" si="21"/>
        <v>0</v>
      </c>
      <c r="K181" s="11">
        <f t="shared" si="22"/>
        <v>0</v>
      </c>
      <c r="L181" s="11">
        <f t="shared" si="23"/>
        <v>0</v>
      </c>
      <c r="M181" s="8" t="s">
        <v>493</v>
      </c>
      <c r="N181" s="2" t="s">
        <v>494</v>
      </c>
      <c r="O181" s="2" t="s">
        <v>52</v>
      </c>
      <c r="P181" s="2" t="s">
        <v>52</v>
      </c>
      <c r="Q181" s="2" t="s">
        <v>390</v>
      </c>
      <c r="R181" s="2" t="s">
        <v>61</v>
      </c>
      <c r="S181" s="2" t="s">
        <v>60</v>
      </c>
      <c r="T181" s="2" t="s">
        <v>60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2" t="s">
        <v>52</v>
      </c>
      <c r="AS181" s="2" t="s">
        <v>52</v>
      </c>
      <c r="AT181" s="3"/>
      <c r="AU181" s="2" t="s">
        <v>495</v>
      </c>
      <c r="AV181" s="3">
        <v>337</v>
      </c>
    </row>
    <row r="182" spans="1:48" ht="30" customHeight="1" x14ac:dyDescent="0.3">
      <c r="A182" s="8" t="s">
        <v>374</v>
      </c>
      <c r="B182" s="8" t="s">
        <v>496</v>
      </c>
      <c r="C182" s="8" t="s">
        <v>196</v>
      </c>
      <c r="D182" s="9">
        <v>16</v>
      </c>
      <c r="E182" s="11"/>
      <c r="F182" s="11">
        <f t="shared" si="19"/>
        <v>0</v>
      </c>
      <c r="G182" s="11"/>
      <c r="H182" s="11">
        <f t="shared" si="20"/>
        <v>0</v>
      </c>
      <c r="I182" s="11"/>
      <c r="J182" s="11">
        <f t="shared" si="21"/>
        <v>0</v>
      </c>
      <c r="K182" s="11">
        <f t="shared" si="22"/>
        <v>0</v>
      </c>
      <c r="L182" s="11">
        <f t="shared" si="23"/>
        <v>0</v>
      </c>
      <c r="M182" s="8" t="s">
        <v>497</v>
      </c>
      <c r="N182" s="2" t="s">
        <v>498</v>
      </c>
      <c r="O182" s="2" t="s">
        <v>52</v>
      </c>
      <c r="P182" s="2" t="s">
        <v>52</v>
      </c>
      <c r="Q182" s="2" t="s">
        <v>390</v>
      </c>
      <c r="R182" s="2" t="s">
        <v>61</v>
      </c>
      <c r="S182" s="2" t="s">
        <v>60</v>
      </c>
      <c r="T182" s="2" t="s">
        <v>60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2" t="s">
        <v>52</v>
      </c>
      <c r="AS182" s="2" t="s">
        <v>52</v>
      </c>
      <c r="AT182" s="3"/>
      <c r="AU182" s="2" t="s">
        <v>499</v>
      </c>
      <c r="AV182" s="3">
        <v>338</v>
      </c>
    </row>
    <row r="183" spans="1:48" ht="30" customHeight="1" x14ac:dyDescent="0.3">
      <c r="A183" s="8" t="s">
        <v>63</v>
      </c>
      <c r="B183" s="8" t="s">
        <v>64</v>
      </c>
      <c r="C183" s="8" t="s">
        <v>65</v>
      </c>
      <c r="D183" s="9">
        <v>23.1</v>
      </c>
      <c r="E183" s="11"/>
      <c r="F183" s="11">
        <f t="shared" si="19"/>
        <v>0</v>
      </c>
      <c r="G183" s="11"/>
      <c r="H183" s="11">
        <f t="shared" si="20"/>
        <v>0</v>
      </c>
      <c r="I183" s="11"/>
      <c r="J183" s="11">
        <f t="shared" si="21"/>
        <v>0</v>
      </c>
      <c r="K183" s="11">
        <f t="shared" si="22"/>
        <v>0</v>
      </c>
      <c r="L183" s="11">
        <f t="shared" si="23"/>
        <v>0</v>
      </c>
      <c r="M183" s="8" t="s">
        <v>52</v>
      </c>
      <c r="N183" s="2" t="s">
        <v>66</v>
      </c>
      <c r="O183" s="2" t="s">
        <v>52</v>
      </c>
      <c r="P183" s="2" t="s">
        <v>52</v>
      </c>
      <c r="Q183" s="2" t="s">
        <v>390</v>
      </c>
      <c r="R183" s="2" t="s">
        <v>60</v>
      </c>
      <c r="S183" s="2" t="s">
        <v>60</v>
      </c>
      <c r="T183" s="2" t="s">
        <v>61</v>
      </c>
      <c r="U183" s="3"/>
      <c r="V183" s="3"/>
      <c r="W183" s="3"/>
      <c r="X183" s="3"/>
      <c r="Y183" s="3">
        <v>2</v>
      </c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2" t="s">
        <v>52</v>
      </c>
      <c r="AS183" s="2" t="s">
        <v>52</v>
      </c>
      <c r="AT183" s="3"/>
      <c r="AU183" s="2" t="s">
        <v>500</v>
      </c>
      <c r="AV183" s="3">
        <v>339</v>
      </c>
    </row>
    <row r="184" spans="1:48" ht="30" customHeight="1" x14ac:dyDescent="0.3">
      <c r="A184" s="8" t="s">
        <v>384</v>
      </c>
      <c r="B184" s="8" t="s">
        <v>64</v>
      </c>
      <c r="C184" s="8" t="s">
        <v>65</v>
      </c>
      <c r="D184" s="9">
        <v>44.1</v>
      </c>
      <c r="E184" s="11"/>
      <c r="F184" s="11">
        <f t="shared" si="19"/>
        <v>0</v>
      </c>
      <c r="G184" s="11"/>
      <c r="H184" s="11">
        <f t="shared" si="20"/>
        <v>0</v>
      </c>
      <c r="I184" s="11"/>
      <c r="J184" s="11">
        <f t="shared" si="21"/>
        <v>0</v>
      </c>
      <c r="K184" s="11">
        <f t="shared" si="22"/>
        <v>0</v>
      </c>
      <c r="L184" s="11">
        <f t="shared" si="23"/>
        <v>0</v>
      </c>
      <c r="M184" s="8" t="s">
        <v>52</v>
      </c>
      <c r="N184" s="2" t="s">
        <v>385</v>
      </c>
      <c r="O184" s="2" t="s">
        <v>52</v>
      </c>
      <c r="P184" s="2" t="s">
        <v>52</v>
      </c>
      <c r="Q184" s="2" t="s">
        <v>390</v>
      </c>
      <c r="R184" s="2" t="s">
        <v>60</v>
      </c>
      <c r="S184" s="2" t="s">
        <v>60</v>
      </c>
      <c r="T184" s="2" t="s">
        <v>61</v>
      </c>
      <c r="U184" s="3"/>
      <c r="V184" s="3"/>
      <c r="W184" s="3"/>
      <c r="X184" s="3"/>
      <c r="Y184" s="3">
        <v>2</v>
      </c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2" t="s">
        <v>52</v>
      </c>
      <c r="AS184" s="2" t="s">
        <v>52</v>
      </c>
      <c r="AT184" s="3"/>
      <c r="AU184" s="2" t="s">
        <v>501</v>
      </c>
      <c r="AV184" s="3">
        <v>340</v>
      </c>
    </row>
    <row r="185" spans="1:48" ht="30" customHeight="1" x14ac:dyDescent="0.3">
      <c r="A185" s="8" t="s">
        <v>71</v>
      </c>
      <c r="B185" s="8" t="s">
        <v>72</v>
      </c>
      <c r="C185" s="8" t="s">
        <v>73</v>
      </c>
      <c r="D185" s="9">
        <v>1</v>
      </c>
      <c r="E185" s="11"/>
      <c r="F185" s="11">
        <f t="shared" si="19"/>
        <v>0</v>
      </c>
      <c r="G185" s="11"/>
      <c r="H185" s="11">
        <f t="shared" si="20"/>
        <v>0</v>
      </c>
      <c r="I185" s="11"/>
      <c r="J185" s="11">
        <f t="shared" si="21"/>
        <v>0</v>
      </c>
      <c r="K185" s="11">
        <f t="shared" si="22"/>
        <v>0</v>
      </c>
      <c r="L185" s="11">
        <f t="shared" si="23"/>
        <v>0</v>
      </c>
      <c r="M185" s="8" t="s">
        <v>52</v>
      </c>
      <c r="N185" s="2" t="s">
        <v>387</v>
      </c>
      <c r="O185" s="2" t="s">
        <v>52</v>
      </c>
      <c r="P185" s="2" t="s">
        <v>52</v>
      </c>
      <c r="Q185" s="2" t="s">
        <v>390</v>
      </c>
      <c r="R185" s="2" t="s">
        <v>60</v>
      </c>
      <c r="S185" s="2" t="s">
        <v>60</v>
      </c>
      <c r="T185" s="2" t="s">
        <v>60</v>
      </c>
      <c r="U185" s="3">
        <v>1</v>
      </c>
      <c r="V185" s="3">
        <v>0</v>
      </c>
      <c r="W185" s="3">
        <v>0.02</v>
      </c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2" t="s">
        <v>52</v>
      </c>
      <c r="AS185" s="2" t="s">
        <v>52</v>
      </c>
      <c r="AT185" s="3"/>
      <c r="AU185" s="2" t="s">
        <v>502</v>
      </c>
      <c r="AV185" s="3">
        <v>372</v>
      </c>
    </row>
    <row r="186" spans="1:48" ht="30" customHeight="1" x14ac:dyDescent="0.3">
      <c r="A186" s="9"/>
      <c r="B186" s="9"/>
      <c r="C186" s="9"/>
      <c r="D186" s="9"/>
      <c r="E186" s="9"/>
      <c r="F186" s="9"/>
      <c r="G186" s="9"/>
      <c r="H186" s="9"/>
      <c r="I186" s="16"/>
      <c r="J186" s="9"/>
      <c r="K186" s="9"/>
      <c r="L186" s="9"/>
      <c r="M186" s="9"/>
    </row>
    <row r="187" spans="1:48" ht="30" customHeight="1" x14ac:dyDescent="0.3">
      <c r="A187" s="9"/>
      <c r="B187" s="9"/>
      <c r="C187" s="9"/>
      <c r="D187" s="9"/>
      <c r="E187" s="9"/>
      <c r="F187" s="9"/>
      <c r="G187" s="9"/>
      <c r="H187" s="9"/>
      <c r="I187" s="16"/>
      <c r="J187" s="9"/>
      <c r="K187" s="9"/>
      <c r="L187" s="9"/>
      <c r="M187" s="9"/>
    </row>
    <row r="188" spans="1:48" ht="30" customHeight="1" x14ac:dyDescent="0.3">
      <c r="A188" s="9"/>
      <c r="B188" s="9"/>
      <c r="C188" s="9"/>
      <c r="D188" s="9"/>
      <c r="E188" s="9"/>
      <c r="F188" s="9"/>
      <c r="G188" s="9"/>
      <c r="H188" s="9"/>
      <c r="I188" s="16"/>
      <c r="J188" s="9"/>
      <c r="K188" s="9"/>
      <c r="L188" s="9"/>
      <c r="M188" s="9"/>
    </row>
    <row r="189" spans="1:48" ht="30" customHeight="1" x14ac:dyDescent="0.3">
      <c r="A189" s="9"/>
      <c r="B189" s="9"/>
      <c r="C189" s="9"/>
      <c r="D189" s="9"/>
      <c r="E189" s="9"/>
      <c r="F189" s="9"/>
      <c r="G189" s="9"/>
      <c r="H189" s="9"/>
      <c r="I189" s="16"/>
      <c r="J189" s="9"/>
      <c r="K189" s="9"/>
      <c r="L189" s="9"/>
      <c r="M189" s="9"/>
    </row>
    <row r="190" spans="1:48" ht="30" customHeight="1" x14ac:dyDescent="0.3">
      <c r="A190" s="9"/>
      <c r="B190" s="9"/>
      <c r="C190" s="9"/>
      <c r="D190" s="9"/>
      <c r="E190" s="9"/>
      <c r="F190" s="9"/>
      <c r="G190" s="9"/>
      <c r="H190" s="9"/>
      <c r="I190" s="16"/>
      <c r="J190" s="9"/>
      <c r="K190" s="9"/>
      <c r="L190" s="9"/>
      <c r="M190" s="9"/>
    </row>
    <row r="191" spans="1:48" ht="30" customHeight="1" x14ac:dyDescent="0.3">
      <c r="A191" s="9"/>
      <c r="B191" s="9"/>
      <c r="C191" s="9"/>
      <c r="D191" s="9"/>
      <c r="E191" s="9"/>
      <c r="F191" s="9"/>
      <c r="G191" s="9"/>
      <c r="H191" s="9"/>
      <c r="I191" s="16"/>
      <c r="J191" s="9"/>
      <c r="K191" s="9"/>
      <c r="L191" s="9"/>
      <c r="M191" s="9"/>
    </row>
    <row r="192" spans="1:48" ht="30" customHeight="1" x14ac:dyDescent="0.3">
      <c r="A192" s="9"/>
      <c r="B192" s="9"/>
      <c r="C192" s="9"/>
      <c r="D192" s="9"/>
      <c r="E192" s="9"/>
      <c r="F192" s="9"/>
      <c r="G192" s="9"/>
      <c r="H192" s="9"/>
      <c r="I192" s="16"/>
      <c r="J192" s="9"/>
      <c r="K192" s="9"/>
      <c r="L192" s="9"/>
      <c r="M192" s="9"/>
    </row>
    <row r="193" spans="1:48" ht="30" customHeight="1" x14ac:dyDescent="0.3">
      <c r="A193" s="9"/>
      <c r="B193" s="9"/>
      <c r="C193" s="9"/>
      <c r="D193" s="9"/>
      <c r="E193" s="9"/>
      <c r="F193" s="9"/>
      <c r="G193" s="9"/>
      <c r="H193" s="9"/>
      <c r="I193" s="16"/>
      <c r="J193" s="9"/>
      <c r="K193" s="9"/>
      <c r="L193" s="9"/>
      <c r="M193" s="9"/>
    </row>
    <row r="194" spans="1:48" ht="30" customHeight="1" x14ac:dyDescent="0.3">
      <c r="A194" s="9"/>
      <c r="B194" s="9"/>
      <c r="C194" s="9"/>
      <c r="D194" s="9"/>
      <c r="E194" s="9"/>
      <c r="F194" s="9"/>
      <c r="G194" s="9"/>
      <c r="H194" s="9"/>
      <c r="I194" s="16"/>
      <c r="J194" s="9"/>
      <c r="K194" s="9"/>
      <c r="L194" s="9"/>
      <c r="M194" s="9"/>
    </row>
    <row r="195" spans="1:48" ht="30" customHeight="1" x14ac:dyDescent="0.3">
      <c r="A195" s="8" t="s">
        <v>76</v>
      </c>
      <c r="B195" s="9"/>
      <c r="C195" s="9"/>
      <c r="D195" s="9"/>
      <c r="E195" s="9"/>
      <c r="F195" s="11">
        <f>SUM(F149:F194)</f>
        <v>0</v>
      </c>
      <c r="G195" s="9"/>
      <c r="H195" s="11">
        <f>SUM(H149:H194)</f>
        <v>0</v>
      </c>
      <c r="I195" s="16"/>
      <c r="J195" s="11">
        <f>SUM(J149:J194)</f>
        <v>0</v>
      </c>
      <c r="K195" s="9"/>
      <c r="L195" s="11">
        <f>SUM(L149:L194)</f>
        <v>0</v>
      </c>
      <c r="M195" s="9"/>
      <c r="N195" t="s">
        <v>77</v>
      </c>
    </row>
    <row r="196" spans="1:48" ht="30" customHeight="1" x14ac:dyDescent="0.3">
      <c r="A196" s="8" t="s">
        <v>503</v>
      </c>
      <c r="B196" s="9"/>
      <c r="C196" s="9"/>
      <c r="D196" s="9"/>
      <c r="E196" s="9"/>
      <c r="F196" s="9"/>
      <c r="G196" s="9"/>
      <c r="H196" s="9"/>
      <c r="I196" s="16"/>
      <c r="J196" s="9"/>
      <c r="K196" s="9"/>
      <c r="L196" s="9"/>
      <c r="M196" s="9"/>
      <c r="N196" s="3"/>
      <c r="O196" s="3"/>
      <c r="P196" s="3"/>
      <c r="Q196" s="2" t="s">
        <v>504</v>
      </c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1:48" ht="30" customHeight="1" x14ac:dyDescent="0.3">
      <c r="A197" s="8" t="s">
        <v>505</v>
      </c>
      <c r="B197" s="8" t="s">
        <v>177</v>
      </c>
      <c r="C197" s="8" t="s">
        <v>174</v>
      </c>
      <c r="D197" s="9">
        <v>24</v>
      </c>
      <c r="E197" s="11"/>
      <c r="F197" s="11">
        <f t="shared" ref="F197:F211" si="24">TRUNC(E197*D197, 0)</f>
        <v>0</v>
      </c>
      <c r="G197" s="11"/>
      <c r="H197" s="11">
        <f t="shared" ref="H197:H211" si="25">TRUNC(G197*D197, 0)</f>
        <v>0</v>
      </c>
      <c r="I197" s="11"/>
      <c r="J197" s="11">
        <f t="shared" ref="J197:J211" si="26">TRUNC(I197*D197, 0)</f>
        <v>0</v>
      </c>
      <c r="K197" s="11">
        <f t="shared" ref="K197:K211" si="27">TRUNC(E197+G197+I197, 0)</f>
        <v>0</v>
      </c>
      <c r="L197" s="11">
        <f t="shared" ref="L197:L211" si="28">TRUNC(F197+H197+J197, 0)</f>
        <v>0</v>
      </c>
      <c r="M197" s="8" t="s">
        <v>52</v>
      </c>
      <c r="N197" s="2" t="s">
        <v>506</v>
      </c>
      <c r="O197" s="2" t="s">
        <v>52</v>
      </c>
      <c r="P197" s="2" t="s">
        <v>52</v>
      </c>
      <c r="Q197" s="2" t="s">
        <v>504</v>
      </c>
      <c r="R197" s="2" t="s">
        <v>60</v>
      </c>
      <c r="S197" s="2" t="s">
        <v>60</v>
      </c>
      <c r="T197" s="2" t="s">
        <v>61</v>
      </c>
      <c r="U197" s="3"/>
      <c r="V197" s="3"/>
      <c r="W197" s="3"/>
      <c r="X197" s="3">
        <v>1</v>
      </c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2" t="s">
        <v>52</v>
      </c>
      <c r="AS197" s="2" t="s">
        <v>52</v>
      </c>
      <c r="AT197" s="3"/>
      <c r="AU197" s="2" t="s">
        <v>507</v>
      </c>
      <c r="AV197" s="3">
        <v>117</v>
      </c>
    </row>
    <row r="198" spans="1:48" ht="30" customHeight="1" x14ac:dyDescent="0.3">
      <c r="A198" s="8" t="s">
        <v>508</v>
      </c>
      <c r="B198" s="8" t="s">
        <v>509</v>
      </c>
      <c r="C198" s="8" t="s">
        <v>174</v>
      </c>
      <c r="D198" s="9">
        <v>317</v>
      </c>
      <c r="E198" s="11"/>
      <c r="F198" s="11">
        <f t="shared" si="24"/>
        <v>0</v>
      </c>
      <c r="G198" s="11"/>
      <c r="H198" s="11">
        <f t="shared" si="25"/>
        <v>0</v>
      </c>
      <c r="I198" s="11"/>
      <c r="J198" s="11">
        <f t="shared" si="26"/>
        <v>0</v>
      </c>
      <c r="K198" s="11">
        <f t="shared" si="27"/>
        <v>0</v>
      </c>
      <c r="L198" s="11">
        <f t="shared" si="28"/>
        <v>0</v>
      </c>
      <c r="M198" s="8" t="s">
        <v>52</v>
      </c>
      <c r="N198" s="2" t="s">
        <v>510</v>
      </c>
      <c r="O198" s="2" t="s">
        <v>52</v>
      </c>
      <c r="P198" s="2" t="s">
        <v>52</v>
      </c>
      <c r="Q198" s="2" t="s">
        <v>504</v>
      </c>
      <c r="R198" s="2" t="s">
        <v>60</v>
      </c>
      <c r="S198" s="2" t="s">
        <v>60</v>
      </c>
      <c r="T198" s="2" t="s">
        <v>61</v>
      </c>
      <c r="U198" s="3"/>
      <c r="V198" s="3"/>
      <c r="W198" s="3"/>
      <c r="X198" s="3">
        <v>1</v>
      </c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2" t="s">
        <v>52</v>
      </c>
      <c r="AS198" s="2" t="s">
        <v>52</v>
      </c>
      <c r="AT198" s="3"/>
      <c r="AU198" s="2" t="s">
        <v>511</v>
      </c>
      <c r="AV198" s="3">
        <v>118</v>
      </c>
    </row>
    <row r="199" spans="1:48" ht="30" customHeight="1" x14ac:dyDescent="0.3">
      <c r="A199" s="8" t="s">
        <v>192</v>
      </c>
      <c r="B199" s="8" t="s">
        <v>193</v>
      </c>
      <c r="C199" s="8" t="s">
        <v>73</v>
      </c>
      <c r="D199" s="9">
        <v>1</v>
      </c>
      <c r="E199" s="11"/>
      <c r="F199" s="11">
        <f t="shared" si="24"/>
        <v>0</v>
      </c>
      <c r="G199" s="11"/>
      <c r="H199" s="11">
        <f t="shared" si="25"/>
        <v>0</v>
      </c>
      <c r="I199" s="11"/>
      <c r="J199" s="11">
        <f t="shared" si="26"/>
        <v>0</v>
      </c>
      <c r="K199" s="11">
        <f t="shared" si="27"/>
        <v>0</v>
      </c>
      <c r="L199" s="11">
        <f t="shared" si="28"/>
        <v>0</v>
      </c>
      <c r="M199" s="8" t="s">
        <v>52</v>
      </c>
      <c r="N199" s="2" t="s">
        <v>74</v>
      </c>
      <c r="O199" s="2" t="s">
        <v>52</v>
      </c>
      <c r="P199" s="2" t="s">
        <v>52</v>
      </c>
      <c r="Q199" s="2" t="s">
        <v>504</v>
      </c>
      <c r="R199" s="2" t="s">
        <v>60</v>
      </c>
      <c r="S199" s="2" t="s">
        <v>60</v>
      </c>
      <c r="T199" s="2" t="s">
        <v>60</v>
      </c>
      <c r="U199" s="3">
        <v>0</v>
      </c>
      <c r="V199" s="3">
        <v>0</v>
      </c>
      <c r="W199" s="3">
        <v>0.03</v>
      </c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2" t="s">
        <v>52</v>
      </c>
      <c r="AS199" s="2" t="s">
        <v>52</v>
      </c>
      <c r="AT199" s="3"/>
      <c r="AU199" s="2" t="s">
        <v>512</v>
      </c>
      <c r="AV199" s="3">
        <v>373</v>
      </c>
    </row>
    <row r="200" spans="1:48" ht="30" customHeight="1" x14ac:dyDescent="0.3">
      <c r="A200" s="8" t="s">
        <v>195</v>
      </c>
      <c r="B200" s="8" t="s">
        <v>200</v>
      </c>
      <c r="C200" s="8" t="s">
        <v>196</v>
      </c>
      <c r="D200" s="9">
        <v>12</v>
      </c>
      <c r="E200" s="11"/>
      <c r="F200" s="11">
        <f t="shared" si="24"/>
        <v>0</v>
      </c>
      <c r="G200" s="11"/>
      <c r="H200" s="11">
        <f t="shared" si="25"/>
        <v>0</v>
      </c>
      <c r="I200" s="11"/>
      <c r="J200" s="11">
        <f t="shared" si="26"/>
        <v>0</v>
      </c>
      <c r="K200" s="11">
        <f t="shared" si="27"/>
        <v>0</v>
      </c>
      <c r="L200" s="11">
        <f t="shared" si="28"/>
        <v>0</v>
      </c>
      <c r="M200" s="8" t="s">
        <v>201</v>
      </c>
      <c r="N200" s="2" t="s">
        <v>202</v>
      </c>
      <c r="O200" s="2" t="s">
        <v>52</v>
      </c>
      <c r="P200" s="2" t="s">
        <v>52</v>
      </c>
      <c r="Q200" s="2" t="s">
        <v>504</v>
      </c>
      <c r="R200" s="2" t="s">
        <v>61</v>
      </c>
      <c r="S200" s="2" t="s">
        <v>60</v>
      </c>
      <c r="T200" s="2" t="s">
        <v>60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2" t="s">
        <v>52</v>
      </c>
      <c r="AS200" s="2" t="s">
        <v>52</v>
      </c>
      <c r="AT200" s="3"/>
      <c r="AU200" s="2" t="s">
        <v>513</v>
      </c>
      <c r="AV200" s="3">
        <v>119</v>
      </c>
    </row>
    <row r="201" spans="1:48" ht="30" customHeight="1" x14ac:dyDescent="0.3">
      <c r="A201" s="8" t="s">
        <v>233</v>
      </c>
      <c r="B201" s="8" t="s">
        <v>238</v>
      </c>
      <c r="C201" s="8" t="s">
        <v>174</v>
      </c>
      <c r="D201" s="9">
        <v>23</v>
      </c>
      <c r="E201" s="11"/>
      <c r="F201" s="11">
        <f t="shared" si="24"/>
        <v>0</v>
      </c>
      <c r="G201" s="11"/>
      <c r="H201" s="11">
        <f t="shared" si="25"/>
        <v>0</v>
      </c>
      <c r="I201" s="11"/>
      <c r="J201" s="11">
        <f t="shared" si="26"/>
        <v>0</v>
      </c>
      <c r="K201" s="11">
        <f t="shared" si="27"/>
        <v>0</v>
      </c>
      <c r="L201" s="11">
        <f t="shared" si="28"/>
        <v>0</v>
      </c>
      <c r="M201" s="8" t="s">
        <v>239</v>
      </c>
      <c r="N201" s="2" t="s">
        <v>240</v>
      </c>
      <c r="O201" s="2" t="s">
        <v>52</v>
      </c>
      <c r="P201" s="2" t="s">
        <v>52</v>
      </c>
      <c r="Q201" s="2" t="s">
        <v>504</v>
      </c>
      <c r="R201" s="2" t="s">
        <v>61</v>
      </c>
      <c r="S201" s="2" t="s">
        <v>60</v>
      </c>
      <c r="T201" s="2" t="s">
        <v>60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2" t="s">
        <v>52</v>
      </c>
      <c r="AS201" s="2" t="s">
        <v>52</v>
      </c>
      <c r="AT201" s="3"/>
      <c r="AU201" s="2" t="s">
        <v>514</v>
      </c>
      <c r="AV201" s="3">
        <v>120</v>
      </c>
    </row>
    <row r="202" spans="1:48" ht="30" customHeight="1" x14ac:dyDescent="0.3">
      <c r="A202" s="8" t="s">
        <v>515</v>
      </c>
      <c r="B202" s="8" t="s">
        <v>516</v>
      </c>
      <c r="C202" s="8" t="s">
        <v>87</v>
      </c>
      <c r="D202" s="9">
        <v>4</v>
      </c>
      <c r="E202" s="11"/>
      <c r="F202" s="11">
        <f t="shared" si="24"/>
        <v>0</v>
      </c>
      <c r="G202" s="11"/>
      <c r="H202" s="11">
        <f t="shared" si="25"/>
        <v>0</v>
      </c>
      <c r="I202" s="11"/>
      <c r="J202" s="11">
        <f t="shared" si="26"/>
        <v>0</v>
      </c>
      <c r="K202" s="11">
        <f t="shared" si="27"/>
        <v>0</v>
      </c>
      <c r="L202" s="11">
        <f t="shared" si="28"/>
        <v>0</v>
      </c>
      <c r="M202" s="8" t="s">
        <v>52</v>
      </c>
      <c r="N202" s="2" t="s">
        <v>517</v>
      </c>
      <c r="O202" s="2" t="s">
        <v>52</v>
      </c>
      <c r="P202" s="2" t="s">
        <v>52</v>
      </c>
      <c r="Q202" s="2" t="s">
        <v>504</v>
      </c>
      <c r="R202" s="2" t="s">
        <v>60</v>
      </c>
      <c r="S202" s="2" t="s">
        <v>60</v>
      </c>
      <c r="T202" s="2" t="s">
        <v>61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2" t="s">
        <v>52</v>
      </c>
      <c r="AS202" s="2" t="s">
        <v>52</v>
      </c>
      <c r="AT202" s="3"/>
      <c r="AU202" s="2" t="s">
        <v>518</v>
      </c>
      <c r="AV202" s="3">
        <v>121</v>
      </c>
    </row>
    <row r="203" spans="1:48" ht="30" customHeight="1" x14ac:dyDescent="0.3">
      <c r="A203" s="8" t="s">
        <v>515</v>
      </c>
      <c r="B203" s="8" t="s">
        <v>519</v>
      </c>
      <c r="C203" s="8" t="s">
        <v>87</v>
      </c>
      <c r="D203" s="9">
        <v>16</v>
      </c>
      <c r="E203" s="11"/>
      <c r="F203" s="11">
        <f t="shared" si="24"/>
        <v>0</v>
      </c>
      <c r="G203" s="11"/>
      <c r="H203" s="11">
        <f t="shared" si="25"/>
        <v>0</v>
      </c>
      <c r="I203" s="11"/>
      <c r="J203" s="11">
        <f t="shared" si="26"/>
        <v>0</v>
      </c>
      <c r="K203" s="11">
        <f t="shared" si="27"/>
        <v>0</v>
      </c>
      <c r="L203" s="11">
        <f t="shared" si="28"/>
        <v>0</v>
      </c>
      <c r="M203" s="8" t="s">
        <v>52</v>
      </c>
      <c r="N203" s="2" t="s">
        <v>520</v>
      </c>
      <c r="O203" s="2" t="s">
        <v>52</v>
      </c>
      <c r="P203" s="2" t="s">
        <v>52</v>
      </c>
      <c r="Q203" s="2" t="s">
        <v>504</v>
      </c>
      <c r="R203" s="2" t="s">
        <v>60</v>
      </c>
      <c r="S203" s="2" t="s">
        <v>60</v>
      </c>
      <c r="T203" s="2" t="s">
        <v>61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2" t="s">
        <v>52</v>
      </c>
      <c r="AS203" s="2" t="s">
        <v>52</v>
      </c>
      <c r="AT203" s="3"/>
      <c r="AU203" s="2" t="s">
        <v>521</v>
      </c>
      <c r="AV203" s="3">
        <v>122</v>
      </c>
    </row>
    <row r="204" spans="1:48" ht="30" customHeight="1" x14ac:dyDescent="0.3">
      <c r="A204" s="8" t="s">
        <v>515</v>
      </c>
      <c r="B204" s="8" t="s">
        <v>522</v>
      </c>
      <c r="C204" s="8" t="s">
        <v>87</v>
      </c>
      <c r="D204" s="9">
        <v>4</v>
      </c>
      <c r="E204" s="11"/>
      <c r="F204" s="11">
        <f t="shared" si="24"/>
        <v>0</v>
      </c>
      <c r="G204" s="11"/>
      <c r="H204" s="11">
        <f t="shared" si="25"/>
        <v>0</v>
      </c>
      <c r="I204" s="11"/>
      <c r="J204" s="11">
        <f t="shared" si="26"/>
        <v>0</v>
      </c>
      <c r="K204" s="11">
        <f t="shared" si="27"/>
        <v>0</v>
      </c>
      <c r="L204" s="11">
        <f t="shared" si="28"/>
        <v>0</v>
      </c>
      <c r="M204" s="8" t="s">
        <v>52</v>
      </c>
      <c r="N204" s="2" t="s">
        <v>523</v>
      </c>
      <c r="O204" s="2" t="s">
        <v>52</v>
      </c>
      <c r="P204" s="2" t="s">
        <v>52</v>
      </c>
      <c r="Q204" s="2" t="s">
        <v>504</v>
      </c>
      <c r="R204" s="2" t="s">
        <v>60</v>
      </c>
      <c r="S204" s="2" t="s">
        <v>60</v>
      </c>
      <c r="T204" s="2" t="s">
        <v>61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2" t="s">
        <v>52</v>
      </c>
      <c r="AS204" s="2" t="s">
        <v>52</v>
      </c>
      <c r="AT204" s="3"/>
      <c r="AU204" s="2" t="s">
        <v>524</v>
      </c>
      <c r="AV204" s="3">
        <v>123</v>
      </c>
    </row>
    <row r="205" spans="1:48" ht="30" customHeight="1" x14ac:dyDescent="0.3">
      <c r="A205" s="8" t="s">
        <v>361</v>
      </c>
      <c r="B205" s="8" t="s">
        <v>525</v>
      </c>
      <c r="C205" s="8" t="s">
        <v>87</v>
      </c>
      <c r="D205" s="9">
        <v>4</v>
      </c>
      <c r="E205" s="11"/>
      <c r="F205" s="11">
        <f t="shared" si="24"/>
        <v>0</v>
      </c>
      <c r="G205" s="11"/>
      <c r="H205" s="11">
        <f t="shared" si="25"/>
        <v>0</v>
      </c>
      <c r="I205" s="11"/>
      <c r="J205" s="11">
        <f t="shared" si="26"/>
        <v>0</v>
      </c>
      <c r="K205" s="11">
        <f t="shared" si="27"/>
        <v>0</v>
      </c>
      <c r="L205" s="11">
        <f t="shared" si="28"/>
        <v>0</v>
      </c>
      <c r="M205" s="8" t="s">
        <v>52</v>
      </c>
      <c r="N205" s="2" t="s">
        <v>526</v>
      </c>
      <c r="O205" s="2" t="s">
        <v>52</v>
      </c>
      <c r="P205" s="2" t="s">
        <v>52</v>
      </c>
      <c r="Q205" s="2" t="s">
        <v>504</v>
      </c>
      <c r="R205" s="2" t="s">
        <v>60</v>
      </c>
      <c r="S205" s="2" t="s">
        <v>60</v>
      </c>
      <c r="T205" s="2" t="s">
        <v>61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2" t="s">
        <v>52</v>
      </c>
      <c r="AS205" s="2" t="s">
        <v>52</v>
      </c>
      <c r="AT205" s="3"/>
      <c r="AU205" s="2" t="s">
        <v>527</v>
      </c>
      <c r="AV205" s="3">
        <v>124</v>
      </c>
    </row>
    <row r="206" spans="1:48" ht="30" customHeight="1" x14ac:dyDescent="0.3">
      <c r="A206" s="8" t="s">
        <v>528</v>
      </c>
      <c r="B206" s="8" t="s">
        <v>200</v>
      </c>
      <c r="C206" s="8" t="s">
        <v>196</v>
      </c>
      <c r="D206" s="9">
        <v>40</v>
      </c>
      <c r="E206" s="11"/>
      <c r="F206" s="11">
        <f t="shared" si="24"/>
        <v>0</v>
      </c>
      <c r="G206" s="11"/>
      <c r="H206" s="11">
        <f t="shared" si="25"/>
        <v>0</v>
      </c>
      <c r="I206" s="11"/>
      <c r="J206" s="11">
        <f t="shared" si="26"/>
        <v>0</v>
      </c>
      <c r="K206" s="11">
        <f t="shared" si="27"/>
        <v>0</v>
      </c>
      <c r="L206" s="11">
        <f t="shared" si="28"/>
        <v>0</v>
      </c>
      <c r="M206" s="8" t="s">
        <v>529</v>
      </c>
      <c r="N206" s="2" t="s">
        <v>530</v>
      </c>
      <c r="O206" s="2" t="s">
        <v>52</v>
      </c>
      <c r="P206" s="2" t="s">
        <v>52</v>
      </c>
      <c r="Q206" s="2" t="s">
        <v>504</v>
      </c>
      <c r="R206" s="2" t="s">
        <v>61</v>
      </c>
      <c r="S206" s="2" t="s">
        <v>60</v>
      </c>
      <c r="T206" s="2" t="s">
        <v>60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2" t="s">
        <v>52</v>
      </c>
      <c r="AS206" s="2" t="s">
        <v>52</v>
      </c>
      <c r="AT206" s="3"/>
      <c r="AU206" s="2" t="s">
        <v>531</v>
      </c>
      <c r="AV206" s="3">
        <v>125</v>
      </c>
    </row>
    <row r="207" spans="1:48" ht="30" customHeight="1" x14ac:dyDescent="0.3">
      <c r="A207" s="8" t="s">
        <v>374</v>
      </c>
      <c r="B207" s="8" t="s">
        <v>379</v>
      </c>
      <c r="C207" s="8" t="s">
        <v>196</v>
      </c>
      <c r="D207" s="9">
        <v>4</v>
      </c>
      <c r="E207" s="11"/>
      <c r="F207" s="11">
        <f t="shared" si="24"/>
        <v>0</v>
      </c>
      <c r="G207" s="11"/>
      <c r="H207" s="11">
        <f t="shared" si="25"/>
        <v>0</v>
      </c>
      <c r="I207" s="11"/>
      <c r="J207" s="11">
        <f t="shared" si="26"/>
        <v>0</v>
      </c>
      <c r="K207" s="11">
        <f t="shared" si="27"/>
        <v>0</v>
      </c>
      <c r="L207" s="11">
        <f t="shared" si="28"/>
        <v>0</v>
      </c>
      <c r="M207" s="8" t="s">
        <v>380</v>
      </c>
      <c r="N207" s="2" t="s">
        <v>381</v>
      </c>
      <c r="O207" s="2" t="s">
        <v>52</v>
      </c>
      <c r="P207" s="2" t="s">
        <v>52</v>
      </c>
      <c r="Q207" s="2" t="s">
        <v>504</v>
      </c>
      <c r="R207" s="2" t="s">
        <v>61</v>
      </c>
      <c r="S207" s="2" t="s">
        <v>60</v>
      </c>
      <c r="T207" s="2" t="s">
        <v>60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2" t="s">
        <v>52</v>
      </c>
      <c r="AS207" s="2" t="s">
        <v>52</v>
      </c>
      <c r="AT207" s="3"/>
      <c r="AU207" s="2" t="s">
        <v>532</v>
      </c>
      <c r="AV207" s="3">
        <v>126</v>
      </c>
    </row>
    <row r="208" spans="1:48" ht="30" customHeight="1" x14ac:dyDescent="0.3">
      <c r="A208" s="8" t="s">
        <v>533</v>
      </c>
      <c r="B208" s="8" t="s">
        <v>52</v>
      </c>
      <c r="C208" s="8" t="s">
        <v>82</v>
      </c>
      <c r="D208" s="9">
        <v>2</v>
      </c>
      <c r="E208" s="11"/>
      <c r="F208" s="11">
        <f t="shared" si="24"/>
        <v>0</v>
      </c>
      <c r="G208" s="11"/>
      <c r="H208" s="11">
        <f t="shared" si="25"/>
        <v>0</v>
      </c>
      <c r="I208" s="11"/>
      <c r="J208" s="11">
        <f t="shared" si="26"/>
        <v>0</v>
      </c>
      <c r="K208" s="11">
        <f t="shared" si="27"/>
        <v>0</v>
      </c>
      <c r="L208" s="11">
        <f t="shared" si="28"/>
        <v>0</v>
      </c>
      <c r="M208" s="8" t="s">
        <v>534</v>
      </c>
      <c r="N208" s="2" t="s">
        <v>535</v>
      </c>
      <c r="O208" s="2" t="s">
        <v>52</v>
      </c>
      <c r="P208" s="2" t="s">
        <v>52</v>
      </c>
      <c r="Q208" s="2" t="s">
        <v>504</v>
      </c>
      <c r="R208" s="2" t="s">
        <v>61</v>
      </c>
      <c r="S208" s="2" t="s">
        <v>60</v>
      </c>
      <c r="T208" s="2" t="s">
        <v>60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2" t="s">
        <v>52</v>
      </c>
      <c r="AS208" s="2" t="s">
        <v>52</v>
      </c>
      <c r="AT208" s="3"/>
      <c r="AU208" s="2" t="s">
        <v>536</v>
      </c>
      <c r="AV208" s="3">
        <v>157</v>
      </c>
    </row>
    <row r="209" spans="1:48" ht="30" customHeight="1" x14ac:dyDescent="0.3">
      <c r="A209" s="8" t="s">
        <v>63</v>
      </c>
      <c r="B209" s="8" t="s">
        <v>64</v>
      </c>
      <c r="C209" s="8" t="s">
        <v>65</v>
      </c>
      <c r="D209" s="9">
        <v>4.7</v>
      </c>
      <c r="E209" s="11"/>
      <c r="F209" s="11">
        <f t="shared" si="24"/>
        <v>0</v>
      </c>
      <c r="G209" s="11"/>
      <c r="H209" s="11">
        <f t="shared" si="25"/>
        <v>0</v>
      </c>
      <c r="I209" s="11"/>
      <c r="J209" s="11">
        <f t="shared" si="26"/>
        <v>0</v>
      </c>
      <c r="K209" s="11">
        <f t="shared" si="27"/>
        <v>0</v>
      </c>
      <c r="L209" s="11">
        <f t="shared" si="28"/>
        <v>0</v>
      </c>
      <c r="M209" s="8" t="s">
        <v>52</v>
      </c>
      <c r="N209" s="2" t="s">
        <v>66</v>
      </c>
      <c r="O209" s="2" t="s">
        <v>52</v>
      </c>
      <c r="P209" s="2" t="s">
        <v>52</v>
      </c>
      <c r="Q209" s="2" t="s">
        <v>504</v>
      </c>
      <c r="R209" s="2" t="s">
        <v>60</v>
      </c>
      <c r="S209" s="2" t="s">
        <v>60</v>
      </c>
      <c r="T209" s="2" t="s">
        <v>61</v>
      </c>
      <c r="U209" s="3"/>
      <c r="V209" s="3"/>
      <c r="W209" s="3"/>
      <c r="X209" s="3"/>
      <c r="Y209" s="3">
        <v>2</v>
      </c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2" t="s">
        <v>52</v>
      </c>
      <c r="AS209" s="2" t="s">
        <v>52</v>
      </c>
      <c r="AT209" s="3"/>
      <c r="AU209" s="2" t="s">
        <v>537</v>
      </c>
      <c r="AV209" s="3">
        <v>128</v>
      </c>
    </row>
    <row r="210" spans="1:48" ht="30" customHeight="1" x14ac:dyDescent="0.3">
      <c r="A210" s="8" t="s">
        <v>384</v>
      </c>
      <c r="B210" s="8" t="s">
        <v>64</v>
      </c>
      <c r="C210" s="8" t="s">
        <v>65</v>
      </c>
      <c r="D210" s="9">
        <v>9.6</v>
      </c>
      <c r="E210" s="11"/>
      <c r="F210" s="11">
        <f t="shared" si="24"/>
        <v>0</v>
      </c>
      <c r="G210" s="11"/>
      <c r="H210" s="11">
        <f t="shared" si="25"/>
        <v>0</v>
      </c>
      <c r="I210" s="11"/>
      <c r="J210" s="11">
        <f t="shared" si="26"/>
        <v>0</v>
      </c>
      <c r="K210" s="11">
        <f t="shared" si="27"/>
        <v>0</v>
      </c>
      <c r="L210" s="11">
        <f t="shared" si="28"/>
        <v>0</v>
      </c>
      <c r="M210" s="8" t="s">
        <v>52</v>
      </c>
      <c r="N210" s="2" t="s">
        <v>385</v>
      </c>
      <c r="O210" s="2" t="s">
        <v>52</v>
      </c>
      <c r="P210" s="2" t="s">
        <v>52</v>
      </c>
      <c r="Q210" s="2" t="s">
        <v>504</v>
      </c>
      <c r="R210" s="2" t="s">
        <v>60</v>
      </c>
      <c r="S210" s="2" t="s">
        <v>60</v>
      </c>
      <c r="T210" s="2" t="s">
        <v>61</v>
      </c>
      <c r="U210" s="3"/>
      <c r="V210" s="3"/>
      <c r="W210" s="3"/>
      <c r="X210" s="3"/>
      <c r="Y210" s="3">
        <v>2</v>
      </c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2" t="s">
        <v>52</v>
      </c>
      <c r="AS210" s="2" t="s">
        <v>52</v>
      </c>
      <c r="AT210" s="3"/>
      <c r="AU210" s="2" t="s">
        <v>538</v>
      </c>
      <c r="AV210" s="3">
        <v>129</v>
      </c>
    </row>
    <row r="211" spans="1:48" ht="30" customHeight="1" x14ac:dyDescent="0.3">
      <c r="A211" s="8" t="s">
        <v>71</v>
      </c>
      <c r="B211" s="8" t="s">
        <v>72</v>
      </c>
      <c r="C211" s="8" t="s">
        <v>73</v>
      </c>
      <c r="D211" s="9">
        <v>1</v>
      </c>
      <c r="E211" s="11"/>
      <c r="F211" s="11">
        <f t="shared" si="24"/>
        <v>0</v>
      </c>
      <c r="G211" s="11"/>
      <c r="H211" s="11">
        <f t="shared" si="25"/>
        <v>0</v>
      </c>
      <c r="I211" s="11"/>
      <c r="J211" s="11">
        <f t="shared" si="26"/>
        <v>0</v>
      </c>
      <c r="K211" s="11">
        <f t="shared" si="27"/>
        <v>0</v>
      </c>
      <c r="L211" s="11">
        <f t="shared" si="28"/>
        <v>0</v>
      </c>
      <c r="M211" s="8" t="s">
        <v>52</v>
      </c>
      <c r="N211" s="2" t="s">
        <v>387</v>
      </c>
      <c r="O211" s="2" t="s">
        <v>52</v>
      </c>
      <c r="P211" s="2" t="s">
        <v>52</v>
      </c>
      <c r="Q211" s="2" t="s">
        <v>504</v>
      </c>
      <c r="R211" s="2" t="s">
        <v>60</v>
      </c>
      <c r="S211" s="2" t="s">
        <v>60</v>
      </c>
      <c r="T211" s="2" t="s">
        <v>60</v>
      </c>
      <c r="U211" s="3">
        <v>1</v>
      </c>
      <c r="V211" s="3">
        <v>0</v>
      </c>
      <c r="W211" s="3">
        <v>0.02</v>
      </c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2" t="s">
        <v>52</v>
      </c>
      <c r="AS211" s="2" t="s">
        <v>52</v>
      </c>
      <c r="AT211" s="3"/>
      <c r="AU211" s="2" t="s">
        <v>539</v>
      </c>
      <c r="AV211" s="3">
        <v>374</v>
      </c>
    </row>
    <row r="212" spans="1:48" ht="30" customHeight="1" x14ac:dyDescent="0.3">
      <c r="A212" s="9"/>
      <c r="B212" s="9"/>
      <c r="C212" s="9"/>
      <c r="D212" s="9"/>
      <c r="E212" s="9"/>
      <c r="F212" s="9"/>
      <c r="G212" s="9"/>
      <c r="H212" s="9"/>
      <c r="I212" s="16"/>
      <c r="J212" s="9"/>
      <c r="K212" s="9"/>
      <c r="L212" s="9"/>
      <c r="M212" s="9"/>
    </row>
    <row r="213" spans="1:48" ht="30" customHeight="1" x14ac:dyDescent="0.3">
      <c r="A213" s="9"/>
      <c r="B213" s="9"/>
      <c r="C213" s="9"/>
      <c r="D213" s="9"/>
      <c r="E213" s="9"/>
      <c r="F213" s="9"/>
      <c r="G213" s="9"/>
      <c r="H213" s="9"/>
      <c r="I213" s="16"/>
      <c r="J213" s="9"/>
      <c r="K213" s="9"/>
      <c r="L213" s="9"/>
      <c r="M213" s="9"/>
    </row>
    <row r="214" spans="1:48" ht="30" customHeight="1" x14ac:dyDescent="0.3">
      <c r="A214" s="9"/>
      <c r="B214" s="9"/>
      <c r="C214" s="9"/>
      <c r="D214" s="9"/>
      <c r="E214" s="9"/>
      <c r="F214" s="9"/>
      <c r="G214" s="9"/>
      <c r="H214" s="9"/>
      <c r="I214" s="16"/>
      <c r="J214" s="9"/>
      <c r="K214" s="9"/>
      <c r="L214" s="9"/>
      <c r="M214" s="9"/>
    </row>
    <row r="215" spans="1:48" ht="30" customHeight="1" x14ac:dyDescent="0.3">
      <c r="A215" s="9"/>
      <c r="B215" s="9"/>
      <c r="C215" s="9"/>
      <c r="D215" s="9"/>
      <c r="E215" s="9"/>
      <c r="F215" s="9"/>
      <c r="G215" s="9"/>
      <c r="H215" s="9"/>
      <c r="I215" s="16"/>
      <c r="J215" s="9"/>
      <c r="K215" s="9"/>
      <c r="L215" s="9"/>
      <c r="M215" s="9"/>
    </row>
    <row r="216" spans="1:48" ht="30" customHeight="1" x14ac:dyDescent="0.3">
      <c r="A216" s="9"/>
      <c r="B216" s="9"/>
      <c r="C216" s="9"/>
      <c r="D216" s="9"/>
      <c r="E216" s="9"/>
      <c r="F216" s="9"/>
      <c r="G216" s="9"/>
      <c r="H216" s="9"/>
      <c r="I216" s="16"/>
      <c r="J216" s="9"/>
      <c r="K216" s="9"/>
      <c r="L216" s="9"/>
      <c r="M216" s="9"/>
    </row>
    <row r="217" spans="1:48" ht="30" customHeight="1" x14ac:dyDescent="0.3">
      <c r="A217" s="9"/>
      <c r="B217" s="9"/>
      <c r="C217" s="9"/>
      <c r="D217" s="9"/>
      <c r="E217" s="9"/>
      <c r="F217" s="9"/>
      <c r="G217" s="9"/>
      <c r="H217" s="9"/>
      <c r="I217" s="16"/>
      <c r="J217" s="9"/>
      <c r="K217" s="9"/>
      <c r="L217" s="9"/>
      <c r="M217" s="9"/>
    </row>
    <row r="218" spans="1:48" ht="30" customHeight="1" x14ac:dyDescent="0.3">
      <c r="A218" s="9"/>
      <c r="B218" s="9"/>
      <c r="C218" s="9"/>
      <c r="D218" s="9"/>
      <c r="E218" s="9"/>
      <c r="F218" s="9"/>
      <c r="G218" s="9"/>
      <c r="H218" s="9"/>
      <c r="I218" s="16"/>
      <c r="J218" s="9"/>
      <c r="K218" s="9"/>
      <c r="L218" s="9"/>
      <c r="M218" s="9"/>
    </row>
    <row r="219" spans="1:48" ht="30" customHeight="1" x14ac:dyDescent="0.3">
      <c r="A219" s="8" t="s">
        <v>76</v>
      </c>
      <c r="B219" s="9"/>
      <c r="C219" s="9"/>
      <c r="D219" s="9"/>
      <c r="E219" s="9"/>
      <c r="F219" s="11">
        <f>SUM(F197:F218)</f>
        <v>0</v>
      </c>
      <c r="G219" s="9"/>
      <c r="H219" s="11">
        <f>SUM(H197:H218)</f>
        <v>0</v>
      </c>
      <c r="I219" s="16"/>
      <c r="J219" s="11">
        <f>SUM(J197:J218)</f>
        <v>0</v>
      </c>
      <c r="K219" s="9"/>
      <c r="L219" s="11">
        <f>SUM(L197:L218)</f>
        <v>0</v>
      </c>
      <c r="M219" s="9"/>
      <c r="N219" t="s">
        <v>77</v>
      </c>
    </row>
    <row r="220" spans="1:48" ht="30" customHeight="1" x14ac:dyDescent="0.3">
      <c r="A220" s="8" t="s">
        <v>540</v>
      </c>
      <c r="B220" s="9"/>
      <c r="C220" s="9"/>
      <c r="D220" s="9"/>
      <c r="E220" s="9"/>
      <c r="F220" s="9"/>
      <c r="G220" s="9"/>
      <c r="H220" s="9"/>
      <c r="I220" s="16"/>
      <c r="J220" s="9"/>
      <c r="K220" s="9"/>
      <c r="L220" s="9"/>
      <c r="M220" s="9"/>
      <c r="N220" s="3"/>
      <c r="O220" s="3"/>
      <c r="P220" s="3"/>
      <c r="Q220" s="2" t="s">
        <v>541</v>
      </c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</row>
    <row r="221" spans="1:48" ht="30" customHeight="1" x14ac:dyDescent="0.3">
      <c r="A221" s="8" t="s">
        <v>542</v>
      </c>
      <c r="B221" s="8" t="s">
        <v>543</v>
      </c>
      <c r="C221" s="8" t="s">
        <v>544</v>
      </c>
      <c r="D221" s="9">
        <v>6</v>
      </c>
      <c r="E221" s="11"/>
      <c r="F221" s="11">
        <f>TRUNC(E221*D221, 0)</f>
        <v>0</v>
      </c>
      <c r="G221" s="11"/>
      <c r="H221" s="11">
        <f>TRUNC(G221*D221, 0)</f>
        <v>0</v>
      </c>
      <c r="I221" s="11"/>
      <c r="J221" s="11">
        <f>TRUNC(I221*D221, 0)</f>
        <v>0</v>
      </c>
      <c r="K221" s="11">
        <f>TRUNC(E221+G221+I221, 0)</f>
        <v>0</v>
      </c>
      <c r="L221" s="11">
        <f>TRUNC(F221+H221+J221, 0)</f>
        <v>0</v>
      </c>
      <c r="M221" s="8" t="s">
        <v>545</v>
      </c>
      <c r="N221" s="2" t="s">
        <v>546</v>
      </c>
      <c r="O221" s="2" t="s">
        <v>52</v>
      </c>
      <c r="P221" s="2" t="s">
        <v>52</v>
      </c>
      <c r="Q221" s="2" t="s">
        <v>541</v>
      </c>
      <c r="R221" s="2" t="s">
        <v>61</v>
      </c>
      <c r="S221" s="2" t="s">
        <v>60</v>
      </c>
      <c r="T221" s="2" t="s">
        <v>60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2" t="s">
        <v>52</v>
      </c>
      <c r="AS221" s="2" t="s">
        <v>52</v>
      </c>
      <c r="AT221" s="3"/>
      <c r="AU221" s="2" t="s">
        <v>547</v>
      </c>
      <c r="AV221" s="3">
        <v>131</v>
      </c>
    </row>
    <row r="222" spans="1:48" ht="30" customHeight="1" x14ac:dyDescent="0.3">
      <c r="A222" s="8" t="s">
        <v>548</v>
      </c>
      <c r="B222" s="8" t="s">
        <v>549</v>
      </c>
      <c r="C222" s="8" t="s">
        <v>544</v>
      </c>
      <c r="D222" s="9">
        <v>1</v>
      </c>
      <c r="E222" s="11"/>
      <c r="F222" s="11">
        <f>TRUNC(E222*D222, 0)</f>
        <v>0</v>
      </c>
      <c r="G222" s="11"/>
      <c r="H222" s="11">
        <f>TRUNC(G222*D222, 0)</f>
        <v>0</v>
      </c>
      <c r="I222" s="11"/>
      <c r="J222" s="11">
        <f>TRUNC(I222*D222, 0)</f>
        <v>0</v>
      </c>
      <c r="K222" s="11">
        <f>TRUNC(E222+G222+I222, 0)</f>
        <v>0</v>
      </c>
      <c r="L222" s="11">
        <f>TRUNC(F222+H222+J222, 0)</f>
        <v>0</v>
      </c>
      <c r="M222" s="8" t="s">
        <v>550</v>
      </c>
      <c r="N222" s="2" t="s">
        <v>551</v>
      </c>
      <c r="O222" s="2" t="s">
        <v>52</v>
      </c>
      <c r="P222" s="2" t="s">
        <v>52</v>
      </c>
      <c r="Q222" s="2" t="s">
        <v>541</v>
      </c>
      <c r="R222" s="2" t="s">
        <v>61</v>
      </c>
      <c r="S222" s="2" t="s">
        <v>60</v>
      </c>
      <c r="T222" s="2" t="s">
        <v>60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2" t="s">
        <v>52</v>
      </c>
      <c r="AS222" s="2" t="s">
        <v>52</v>
      </c>
      <c r="AT222" s="3"/>
      <c r="AU222" s="2" t="s">
        <v>552</v>
      </c>
      <c r="AV222" s="3">
        <v>132</v>
      </c>
    </row>
    <row r="223" spans="1:48" ht="30" customHeight="1" x14ac:dyDescent="0.3">
      <c r="A223" s="9"/>
      <c r="B223" s="9"/>
      <c r="C223" s="9"/>
      <c r="D223" s="9"/>
      <c r="E223" s="9"/>
      <c r="F223" s="9"/>
      <c r="G223" s="9"/>
      <c r="H223" s="9"/>
      <c r="I223" s="16"/>
      <c r="J223" s="9"/>
      <c r="K223" s="9"/>
      <c r="L223" s="9"/>
      <c r="M223" s="9"/>
    </row>
    <row r="224" spans="1:48" ht="30" customHeight="1" x14ac:dyDescent="0.3">
      <c r="A224" s="9"/>
      <c r="B224" s="9"/>
      <c r="C224" s="9"/>
      <c r="D224" s="9"/>
      <c r="E224" s="9"/>
      <c r="F224" s="9"/>
      <c r="G224" s="9"/>
      <c r="H224" s="9"/>
      <c r="I224" s="16"/>
      <c r="J224" s="9"/>
      <c r="K224" s="9"/>
      <c r="L224" s="9"/>
      <c r="M224" s="9"/>
    </row>
    <row r="225" spans="1:13" ht="30" customHeight="1" x14ac:dyDescent="0.3">
      <c r="A225" s="9"/>
      <c r="B225" s="9"/>
      <c r="C225" s="9"/>
      <c r="D225" s="9"/>
      <c r="E225" s="9"/>
      <c r="F225" s="9"/>
      <c r="G225" s="9"/>
      <c r="H225" s="9"/>
      <c r="I225" s="16"/>
      <c r="J225" s="9"/>
      <c r="K225" s="9"/>
      <c r="L225" s="9"/>
      <c r="M225" s="9"/>
    </row>
    <row r="226" spans="1:13" ht="30" customHeight="1" x14ac:dyDescent="0.3">
      <c r="A226" s="9"/>
      <c r="B226" s="9"/>
      <c r="C226" s="9"/>
      <c r="D226" s="9"/>
      <c r="E226" s="9"/>
      <c r="F226" s="9"/>
      <c r="G226" s="9"/>
      <c r="H226" s="9"/>
      <c r="I226" s="16"/>
      <c r="J226" s="9"/>
      <c r="K226" s="9"/>
      <c r="L226" s="9"/>
      <c r="M226" s="9"/>
    </row>
    <row r="227" spans="1:13" ht="30" customHeight="1" x14ac:dyDescent="0.3">
      <c r="A227" s="9"/>
      <c r="B227" s="9"/>
      <c r="C227" s="9"/>
      <c r="D227" s="9"/>
      <c r="E227" s="9"/>
      <c r="F227" s="9"/>
      <c r="G227" s="9"/>
      <c r="H227" s="9"/>
      <c r="I227" s="16"/>
      <c r="J227" s="9"/>
      <c r="K227" s="9"/>
      <c r="L227" s="9"/>
      <c r="M227" s="9"/>
    </row>
    <row r="228" spans="1:13" ht="30" customHeight="1" x14ac:dyDescent="0.3">
      <c r="A228" s="9"/>
      <c r="B228" s="9"/>
      <c r="C228" s="9"/>
      <c r="D228" s="9"/>
      <c r="E228" s="9"/>
      <c r="F228" s="9"/>
      <c r="G228" s="9"/>
      <c r="H228" s="9"/>
      <c r="I228" s="16"/>
      <c r="J228" s="9"/>
      <c r="K228" s="9"/>
      <c r="L228" s="9"/>
      <c r="M228" s="9"/>
    </row>
    <row r="229" spans="1:13" ht="30" customHeight="1" x14ac:dyDescent="0.3">
      <c r="A229" s="9"/>
      <c r="B229" s="9"/>
      <c r="C229" s="9"/>
      <c r="D229" s="9"/>
      <c r="E229" s="9"/>
      <c r="F229" s="9"/>
      <c r="G229" s="9"/>
      <c r="H229" s="9"/>
      <c r="I229" s="16"/>
      <c r="J229" s="9"/>
      <c r="K229" s="9"/>
      <c r="L229" s="9"/>
      <c r="M229" s="9"/>
    </row>
    <row r="230" spans="1:13" ht="30" customHeight="1" x14ac:dyDescent="0.3">
      <c r="A230" s="9"/>
      <c r="B230" s="9"/>
      <c r="C230" s="9"/>
      <c r="D230" s="9"/>
      <c r="E230" s="9"/>
      <c r="F230" s="9"/>
      <c r="G230" s="9"/>
      <c r="H230" s="9"/>
      <c r="I230" s="16"/>
      <c r="J230" s="9"/>
      <c r="K230" s="9"/>
      <c r="L230" s="9"/>
      <c r="M230" s="9"/>
    </row>
    <row r="231" spans="1:13" ht="30" customHeight="1" x14ac:dyDescent="0.3">
      <c r="A231" s="9"/>
      <c r="B231" s="9"/>
      <c r="C231" s="9"/>
      <c r="D231" s="9"/>
      <c r="E231" s="9"/>
      <c r="F231" s="9"/>
      <c r="G231" s="9"/>
      <c r="H231" s="9"/>
      <c r="I231" s="16"/>
      <c r="J231" s="9"/>
      <c r="K231" s="9"/>
      <c r="L231" s="9"/>
      <c r="M231" s="9"/>
    </row>
    <row r="232" spans="1:13" ht="30" customHeight="1" x14ac:dyDescent="0.3">
      <c r="A232" s="9"/>
      <c r="B232" s="9"/>
      <c r="C232" s="9"/>
      <c r="D232" s="9"/>
      <c r="E232" s="9"/>
      <c r="F232" s="9"/>
      <c r="G232" s="9"/>
      <c r="H232" s="9"/>
      <c r="I232" s="16"/>
      <c r="J232" s="9"/>
      <c r="K232" s="9"/>
      <c r="L232" s="9"/>
      <c r="M232" s="9"/>
    </row>
    <row r="233" spans="1:13" ht="30" customHeight="1" x14ac:dyDescent="0.3">
      <c r="A233" s="9"/>
      <c r="B233" s="9"/>
      <c r="C233" s="9"/>
      <c r="D233" s="9"/>
      <c r="E233" s="9"/>
      <c r="F233" s="9"/>
      <c r="G233" s="9"/>
      <c r="H233" s="9"/>
      <c r="I233" s="16"/>
      <c r="J233" s="9"/>
      <c r="K233" s="9"/>
      <c r="L233" s="9"/>
      <c r="M233" s="9"/>
    </row>
    <row r="234" spans="1:13" ht="30" customHeight="1" x14ac:dyDescent="0.3">
      <c r="A234" s="9"/>
      <c r="B234" s="9"/>
      <c r="C234" s="9"/>
      <c r="D234" s="9"/>
      <c r="E234" s="9"/>
      <c r="F234" s="9"/>
      <c r="G234" s="9"/>
      <c r="H234" s="9"/>
      <c r="I234" s="16"/>
      <c r="J234" s="9"/>
      <c r="K234" s="9"/>
      <c r="L234" s="9"/>
      <c r="M234" s="9"/>
    </row>
    <row r="235" spans="1:13" ht="30" customHeight="1" x14ac:dyDescent="0.3">
      <c r="A235" s="9"/>
      <c r="B235" s="9"/>
      <c r="C235" s="9"/>
      <c r="D235" s="9"/>
      <c r="E235" s="9"/>
      <c r="F235" s="9"/>
      <c r="G235" s="9"/>
      <c r="H235" s="9"/>
      <c r="I235" s="16"/>
      <c r="J235" s="9"/>
      <c r="K235" s="9"/>
      <c r="L235" s="9"/>
      <c r="M235" s="9"/>
    </row>
    <row r="236" spans="1:13" ht="30" customHeight="1" x14ac:dyDescent="0.3">
      <c r="A236" s="9"/>
      <c r="B236" s="9"/>
      <c r="C236" s="9"/>
      <c r="D236" s="9"/>
      <c r="E236" s="9"/>
      <c r="F236" s="9"/>
      <c r="G236" s="9"/>
      <c r="H236" s="9"/>
      <c r="I236" s="16"/>
      <c r="J236" s="9"/>
      <c r="K236" s="9"/>
      <c r="L236" s="9"/>
      <c r="M236" s="9"/>
    </row>
    <row r="237" spans="1:13" ht="30" customHeight="1" x14ac:dyDescent="0.3">
      <c r="A237" s="9"/>
      <c r="B237" s="9"/>
      <c r="C237" s="9"/>
      <c r="D237" s="9"/>
      <c r="E237" s="9"/>
      <c r="F237" s="9"/>
      <c r="G237" s="9"/>
      <c r="H237" s="9"/>
      <c r="I237" s="16"/>
      <c r="J237" s="9"/>
      <c r="K237" s="9"/>
      <c r="L237" s="9"/>
      <c r="M237" s="9"/>
    </row>
    <row r="238" spans="1:13" ht="30" customHeight="1" x14ac:dyDescent="0.3">
      <c r="A238" s="9"/>
      <c r="B238" s="9"/>
      <c r="C238" s="9"/>
      <c r="D238" s="9"/>
      <c r="E238" s="9"/>
      <c r="F238" s="9"/>
      <c r="G238" s="9"/>
      <c r="H238" s="9"/>
      <c r="I238" s="16"/>
      <c r="J238" s="9"/>
      <c r="K238" s="9"/>
      <c r="L238" s="9"/>
      <c r="M238" s="9"/>
    </row>
    <row r="239" spans="1:13" ht="30" customHeight="1" x14ac:dyDescent="0.3">
      <c r="A239" s="9"/>
      <c r="B239" s="9"/>
      <c r="C239" s="9"/>
      <c r="D239" s="9"/>
      <c r="E239" s="9"/>
      <c r="F239" s="9"/>
      <c r="G239" s="9"/>
      <c r="H239" s="9"/>
      <c r="I239" s="16"/>
      <c r="J239" s="9"/>
      <c r="K239" s="9"/>
      <c r="L239" s="9"/>
      <c r="M239" s="9"/>
    </row>
    <row r="240" spans="1:13" ht="30" customHeight="1" x14ac:dyDescent="0.3">
      <c r="A240" s="9"/>
      <c r="B240" s="9"/>
      <c r="C240" s="9"/>
      <c r="D240" s="9"/>
      <c r="E240" s="9"/>
      <c r="F240" s="9"/>
      <c r="G240" s="9"/>
      <c r="H240" s="9"/>
      <c r="I240" s="16"/>
      <c r="J240" s="9"/>
      <c r="K240" s="9"/>
      <c r="L240" s="9"/>
      <c r="M240" s="9"/>
    </row>
    <row r="241" spans="1:48" ht="30" customHeight="1" x14ac:dyDescent="0.3">
      <c r="A241" s="9"/>
      <c r="B241" s="9"/>
      <c r="C241" s="9"/>
      <c r="D241" s="9"/>
      <c r="E241" s="9"/>
      <c r="F241" s="9"/>
      <c r="G241" s="9"/>
      <c r="H241" s="9"/>
      <c r="I241" s="16"/>
      <c r="J241" s="9"/>
      <c r="K241" s="9"/>
      <c r="L241" s="9"/>
      <c r="M241" s="9"/>
    </row>
    <row r="242" spans="1:48" ht="30" customHeight="1" x14ac:dyDescent="0.3">
      <c r="A242" s="9"/>
      <c r="B242" s="9"/>
      <c r="C242" s="9"/>
      <c r="D242" s="9"/>
      <c r="E242" s="9"/>
      <c r="F242" s="9"/>
      <c r="G242" s="9"/>
      <c r="H242" s="9"/>
      <c r="I242" s="16"/>
      <c r="J242" s="9"/>
      <c r="K242" s="9"/>
      <c r="L242" s="9"/>
      <c r="M242" s="9"/>
    </row>
    <row r="243" spans="1:48" ht="30" customHeight="1" x14ac:dyDescent="0.3">
      <c r="A243" s="8" t="s">
        <v>76</v>
      </c>
      <c r="B243" s="9"/>
      <c r="C243" s="9"/>
      <c r="D243" s="9"/>
      <c r="E243" s="9"/>
      <c r="F243" s="11">
        <f>SUM(F221:F242)</f>
        <v>0</v>
      </c>
      <c r="G243" s="9"/>
      <c r="H243" s="11">
        <f>SUM(H221:H242)</f>
        <v>0</v>
      </c>
      <c r="I243" s="16"/>
      <c r="J243" s="11">
        <f>SUM(J221:J242)</f>
        <v>0</v>
      </c>
      <c r="K243" s="9"/>
      <c r="L243" s="11">
        <f>SUM(L221:L242)</f>
        <v>0</v>
      </c>
      <c r="M243" s="9"/>
      <c r="N243" t="s">
        <v>77</v>
      </c>
    </row>
    <row r="244" spans="1:48" ht="30" customHeight="1" x14ac:dyDescent="0.3">
      <c r="A244" s="8" t="s">
        <v>553</v>
      </c>
      <c r="B244" s="9"/>
      <c r="C244" s="9"/>
      <c r="D244" s="9"/>
      <c r="E244" s="9"/>
      <c r="F244" s="9"/>
      <c r="G244" s="9"/>
      <c r="H244" s="9"/>
      <c r="I244" s="16"/>
      <c r="J244" s="9"/>
      <c r="K244" s="9"/>
      <c r="L244" s="9"/>
      <c r="M244" s="9"/>
      <c r="N244" s="3"/>
      <c r="O244" s="3"/>
      <c r="P244" s="3"/>
      <c r="Q244" s="2" t="s">
        <v>554</v>
      </c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</row>
    <row r="245" spans="1:48" ht="30" customHeight="1" x14ac:dyDescent="0.3">
      <c r="A245" s="8" t="s">
        <v>555</v>
      </c>
      <c r="B245" s="8" t="s">
        <v>556</v>
      </c>
      <c r="C245" s="8" t="s">
        <v>557</v>
      </c>
      <c r="D245" s="9">
        <v>1</v>
      </c>
      <c r="E245" s="11"/>
      <c r="F245" s="11">
        <f>TRUNC(E245*D245, 0)</f>
        <v>0</v>
      </c>
      <c r="G245" s="11"/>
      <c r="H245" s="11">
        <f>TRUNC(G245*D245, 0)</f>
        <v>0</v>
      </c>
      <c r="I245" s="11"/>
      <c r="J245" s="11">
        <f>TRUNC(I245*D245, 0)</f>
        <v>0</v>
      </c>
      <c r="K245" s="11">
        <f>TRUNC(E245+G245+I245, 0)</f>
        <v>0</v>
      </c>
      <c r="L245" s="11">
        <f>TRUNC(F245+H245+J245, 0)</f>
        <v>0</v>
      </c>
      <c r="M245" s="8" t="s">
        <v>52</v>
      </c>
      <c r="N245" s="2" t="s">
        <v>558</v>
      </c>
      <c r="O245" s="2" t="s">
        <v>52</v>
      </c>
      <c r="P245" s="2" t="s">
        <v>52</v>
      </c>
      <c r="Q245" s="2" t="s">
        <v>554</v>
      </c>
      <c r="R245" s="2" t="s">
        <v>60</v>
      </c>
      <c r="S245" s="2" t="s">
        <v>60</v>
      </c>
      <c r="T245" s="2" t="s">
        <v>61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2" t="s">
        <v>52</v>
      </c>
      <c r="AS245" s="2" t="s">
        <v>52</v>
      </c>
      <c r="AT245" s="3"/>
      <c r="AU245" s="2" t="s">
        <v>559</v>
      </c>
      <c r="AV245" s="3">
        <v>135</v>
      </c>
    </row>
    <row r="246" spans="1:48" ht="30" customHeight="1" x14ac:dyDescent="0.3">
      <c r="A246" s="9"/>
      <c r="B246" s="9"/>
      <c r="C246" s="9"/>
      <c r="D246" s="9"/>
      <c r="E246" s="9"/>
      <c r="F246" s="9"/>
      <c r="G246" s="9"/>
      <c r="H246" s="9"/>
      <c r="I246" s="16"/>
      <c r="J246" s="9"/>
      <c r="K246" s="9"/>
      <c r="L246" s="9"/>
      <c r="M246" s="9"/>
    </row>
    <row r="247" spans="1:48" ht="30" customHeight="1" x14ac:dyDescent="0.3">
      <c r="A247" s="9"/>
      <c r="B247" s="9"/>
      <c r="C247" s="9"/>
      <c r="D247" s="9"/>
      <c r="E247" s="9"/>
      <c r="F247" s="9"/>
      <c r="G247" s="9"/>
      <c r="H247" s="9"/>
      <c r="I247" s="16"/>
      <c r="J247" s="9"/>
      <c r="K247" s="9"/>
      <c r="L247" s="9"/>
      <c r="M247" s="9"/>
    </row>
    <row r="248" spans="1:48" ht="30" customHeight="1" x14ac:dyDescent="0.3">
      <c r="A248" s="9"/>
      <c r="B248" s="9"/>
      <c r="C248" s="9"/>
      <c r="D248" s="9"/>
      <c r="E248" s="9"/>
      <c r="F248" s="9"/>
      <c r="G248" s="9"/>
      <c r="H248" s="9"/>
      <c r="I248" s="16"/>
      <c r="J248" s="9"/>
      <c r="K248" s="9"/>
      <c r="L248" s="9"/>
      <c r="M248" s="9"/>
    </row>
    <row r="249" spans="1:48" ht="30" customHeight="1" x14ac:dyDescent="0.3">
      <c r="A249" s="9"/>
      <c r="B249" s="9"/>
      <c r="C249" s="9"/>
      <c r="D249" s="9"/>
      <c r="E249" s="9"/>
      <c r="F249" s="9"/>
      <c r="G249" s="9"/>
      <c r="H249" s="9"/>
      <c r="I249" s="16"/>
      <c r="J249" s="9"/>
      <c r="K249" s="9"/>
      <c r="L249" s="9"/>
      <c r="M249" s="9"/>
    </row>
    <row r="250" spans="1:48" ht="30" customHeight="1" x14ac:dyDescent="0.3">
      <c r="A250" s="9"/>
      <c r="B250" s="9"/>
      <c r="C250" s="9"/>
      <c r="D250" s="9"/>
      <c r="E250" s="9"/>
      <c r="F250" s="9"/>
      <c r="G250" s="9"/>
      <c r="H250" s="9"/>
      <c r="I250" s="16"/>
      <c r="J250" s="9"/>
      <c r="K250" s="9"/>
      <c r="L250" s="9"/>
      <c r="M250" s="9"/>
    </row>
    <row r="251" spans="1:48" ht="30" customHeight="1" x14ac:dyDescent="0.3">
      <c r="A251" s="9"/>
      <c r="B251" s="9"/>
      <c r="C251" s="9"/>
      <c r="D251" s="9"/>
      <c r="E251" s="9"/>
      <c r="F251" s="9"/>
      <c r="G251" s="9"/>
      <c r="H251" s="9"/>
      <c r="I251" s="16"/>
      <c r="J251" s="9"/>
      <c r="K251" s="9"/>
      <c r="L251" s="9"/>
      <c r="M251" s="9"/>
    </row>
    <row r="252" spans="1:48" ht="30" customHeight="1" x14ac:dyDescent="0.3">
      <c r="A252" s="9"/>
      <c r="B252" s="9"/>
      <c r="C252" s="9"/>
      <c r="D252" s="9"/>
      <c r="E252" s="9"/>
      <c r="F252" s="9"/>
      <c r="G252" s="9"/>
      <c r="H252" s="9"/>
      <c r="I252" s="16"/>
      <c r="J252" s="9"/>
      <c r="K252" s="9"/>
      <c r="L252" s="9"/>
      <c r="M252" s="9"/>
    </row>
    <row r="253" spans="1:48" ht="30" customHeight="1" x14ac:dyDescent="0.3">
      <c r="A253" s="9"/>
      <c r="B253" s="9"/>
      <c r="C253" s="9"/>
      <c r="D253" s="9"/>
      <c r="E253" s="9"/>
      <c r="F253" s="9"/>
      <c r="G253" s="9"/>
      <c r="H253" s="9"/>
      <c r="I253" s="16"/>
      <c r="J253" s="9"/>
      <c r="K253" s="9"/>
      <c r="L253" s="9"/>
      <c r="M253" s="9"/>
    </row>
    <row r="254" spans="1:48" ht="30" customHeight="1" x14ac:dyDescent="0.3">
      <c r="A254" s="9"/>
      <c r="B254" s="9"/>
      <c r="C254" s="9"/>
      <c r="D254" s="9"/>
      <c r="E254" s="9"/>
      <c r="F254" s="9"/>
      <c r="G254" s="9"/>
      <c r="H254" s="9"/>
      <c r="I254" s="16"/>
      <c r="J254" s="9"/>
      <c r="K254" s="9"/>
      <c r="L254" s="9"/>
      <c r="M254" s="9"/>
    </row>
    <row r="255" spans="1:48" ht="30" customHeight="1" x14ac:dyDescent="0.3">
      <c r="A255" s="9"/>
      <c r="B255" s="9"/>
      <c r="C255" s="9"/>
      <c r="D255" s="9"/>
      <c r="E255" s="9"/>
      <c r="F255" s="9"/>
      <c r="G255" s="9"/>
      <c r="H255" s="9"/>
      <c r="I255" s="16"/>
      <c r="J255" s="9"/>
      <c r="K255" s="9"/>
      <c r="L255" s="9"/>
      <c r="M255" s="9"/>
    </row>
    <row r="256" spans="1:48" ht="30" customHeight="1" x14ac:dyDescent="0.3">
      <c r="A256" s="9"/>
      <c r="B256" s="9"/>
      <c r="C256" s="9"/>
      <c r="D256" s="9"/>
      <c r="E256" s="9"/>
      <c r="F256" s="9"/>
      <c r="G256" s="9"/>
      <c r="H256" s="9"/>
      <c r="I256" s="16"/>
      <c r="J256" s="9"/>
      <c r="K256" s="9"/>
      <c r="L256" s="9"/>
      <c r="M256" s="9"/>
    </row>
    <row r="257" spans="1:48" ht="30" customHeight="1" x14ac:dyDescent="0.3">
      <c r="A257" s="9"/>
      <c r="B257" s="9"/>
      <c r="C257" s="9"/>
      <c r="D257" s="9"/>
      <c r="E257" s="9"/>
      <c r="F257" s="9"/>
      <c r="G257" s="9"/>
      <c r="H257" s="9"/>
      <c r="I257" s="16"/>
      <c r="J257" s="9"/>
      <c r="K257" s="9"/>
      <c r="L257" s="9"/>
      <c r="M257" s="9"/>
    </row>
    <row r="258" spans="1:48" ht="30" customHeight="1" x14ac:dyDescent="0.3">
      <c r="A258" s="9"/>
      <c r="B258" s="9"/>
      <c r="C258" s="9"/>
      <c r="D258" s="9"/>
      <c r="E258" s="9"/>
      <c r="F258" s="9"/>
      <c r="G258" s="9"/>
      <c r="H258" s="9"/>
      <c r="I258" s="16"/>
      <c r="J258" s="9"/>
      <c r="K258" s="9"/>
      <c r="L258" s="9"/>
      <c r="M258" s="9"/>
    </row>
    <row r="259" spans="1:48" ht="30" customHeight="1" x14ac:dyDescent="0.3">
      <c r="A259" s="9"/>
      <c r="B259" s="9"/>
      <c r="C259" s="9"/>
      <c r="D259" s="9"/>
      <c r="E259" s="9"/>
      <c r="F259" s="9"/>
      <c r="G259" s="9"/>
      <c r="H259" s="9"/>
      <c r="I259" s="16"/>
      <c r="J259" s="9"/>
      <c r="K259" s="9"/>
      <c r="L259" s="9"/>
      <c r="M259" s="9"/>
    </row>
    <row r="260" spans="1:48" ht="30" customHeight="1" x14ac:dyDescent="0.3">
      <c r="A260" s="9"/>
      <c r="B260" s="9"/>
      <c r="C260" s="9"/>
      <c r="D260" s="9"/>
      <c r="E260" s="9"/>
      <c r="F260" s="9"/>
      <c r="G260" s="9"/>
      <c r="H260" s="9"/>
      <c r="I260" s="16"/>
      <c r="J260" s="9"/>
      <c r="K260" s="9"/>
      <c r="L260" s="9"/>
      <c r="M260" s="9"/>
    </row>
    <row r="261" spans="1:48" ht="30" customHeight="1" x14ac:dyDescent="0.3">
      <c r="A261" s="9"/>
      <c r="B261" s="9"/>
      <c r="C261" s="9"/>
      <c r="D261" s="9"/>
      <c r="E261" s="9"/>
      <c r="F261" s="9"/>
      <c r="G261" s="9"/>
      <c r="H261" s="9"/>
      <c r="I261" s="16"/>
      <c r="J261" s="9"/>
      <c r="K261" s="9"/>
      <c r="L261" s="9"/>
      <c r="M261" s="9"/>
    </row>
    <row r="262" spans="1:48" ht="30" customHeight="1" x14ac:dyDescent="0.3">
      <c r="A262" s="9"/>
      <c r="B262" s="9"/>
      <c r="C262" s="9"/>
      <c r="D262" s="9"/>
      <c r="E262" s="9"/>
      <c r="F262" s="9"/>
      <c r="G262" s="9"/>
      <c r="H262" s="9"/>
      <c r="I262" s="16"/>
      <c r="J262" s="9"/>
      <c r="K262" s="9"/>
      <c r="L262" s="9"/>
      <c r="M262" s="9"/>
    </row>
    <row r="263" spans="1:48" ht="30" customHeight="1" x14ac:dyDescent="0.3">
      <c r="A263" s="9"/>
      <c r="B263" s="9"/>
      <c r="C263" s="9"/>
      <c r="D263" s="9"/>
      <c r="E263" s="9"/>
      <c r="F263" s="9"/>
      <c r="G263" s="9"/>
      <c r="H263" s="9"/>
      <c r="I263" s="16"/>
      <c r="J263" s="9"/>
      <c r="K263" s="9"/>
      <c r="L263" s="9"/>
      <c r="M263" s="9"/>
    </row>
    <row r="264" spans="1:48" ht="30" customHeight="1" x14ac:dyDescent="0.3">
      <c r="A264" s="9"/>
      <c r="B264" s="9"/>
      <c r="C264" s="9"/>
      <c r="D264" s="9"/>
      <c r="E264" s="9"/>
      <c r="F264" s="9"/>
      <c r="G264" s="9"/>
      <c r="H264" s="9"/>
      <c r="I264" s="16"/>
      <c r="J264" s="9"/>
      <c r="K264" s="9"/>
      <c r="L264" s="9"/>
      <c r="M264" s="9"/>
    </row>
    <row r="265" spans="1:48" ht="30" customHeight="1" x14ac:dyDescent="0.3">
      <c r="A265" s="9"/>
      <c r="B265" s="9"/>
      <c r="C265" s="9"/>
      <c r="D265" s="9"/>
      <c r="E265" s="9"/>
      <c r="F265" s="9"/>
      <c r="G265" s="9"/>
      <c r="H265" s="9"/>
      <c r="I265" s="16"/>
      <c r="J265" s="9"/>
      <c r="K265" s="9"/>
      <c r="L265" s="9"/>
      <c r="M265" s="9"/>
    </row>
    <row r="266" spans="1:48" ht="30" customHeight="1" x14ac:dyDescent="0.3">
      <c r="A266" s="9"/>
      <c r="B266" s="9"/>
      <c r="C266" s="9"/>
      <c r="D266" s="9"/>
      <c r="E266" s="9"/>
      <c r="F266" s="9"/>
      <c r="G266" s="9"/>
      <c r="H266" s="9"/>
      <c r="I266" s="16"/>
      <c r="J266" s="9"/>
      <c r="K266" s="9"/>
      <c r="L266" s="9"/>
      <c r="M266" s="9"/>
    </row>
    <row r="267" spans="1:48" ht="30" customHeight="1" x14ac:dyDescent="0.3">
      <c r="A267" s="8" t="s">
        <v>76</v>
      </c>
      <c r="B267" s="9"/>
      <c r="C267" s="9"/>
      <c r="D267" s="9"/>
      <c r="E267" s="9"/>
      <c r="F267" s="11">
        <f>SUM(F245:F266)</f>
        <v>0</v>
      </c>
      <c r="G267" s="9"/>
      <c r="H267" s="11">
        <f>SUM(H245:H266)</f>
        <v>0</v>
      </c>
      <c r="I267" s="16"/>
      <c r="J267" s="11">
        <f>SUM(J245:J266)</f>
        <v>0</v>
      </c>
      <c r="K267" s="9"/>
      <c r="L267" s="11">
        <f>SUM(L245:L266)</f>
        <v>0</v>
      </c>
      <c r="M267" s="9"/>
      <c r="N267" t="s">
        <v>77</v>
      </c>
    </row>
    <row r="268" spans="1:48" ht="30" customHeight="1" x14ac:dyDescent="0.3">
      <c r="A268" s="8" t="s">
        <v>560</v>
      </c>
      <c r="B268" s="9"/>
      <c r="C268" s="9"/>
      <c r="D268" s="9"/>
      <c r="E268" s="9"/>
      <c r="F268" s="9"/>
      <c r="G268" s="9"/>
      <c r="H268" s="9"/>
      <c r="I268" s="16"/>
      <c r="J268" s="9"/>
      <c r="K268" s="9"/>
      <c r="L268" s="9"/>
      <c r="M268" s="9"/>
      <c r="N268" s="3"/>
      <c r="O268" s="3"/>
      <c r="P268" s="3"/>
      <c r="Q268" s="2" t="s">
        <v>561</v>
      </c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</row>
    <row r="269" spans="1:48" ht="30" customHeight="1" x14ac:dyDescent="0.3">
      <c r="A269" s="8" t="s">
        <v>562</v>
      </c>
      <c r="B269" s="8" t="s">
        <v>563</v>
      </c>
      <c r="C269" s="8" t="s">
        <v>117</v>
      </c>
      <c r="D269" s="9">
        <v>74</v>
      </c>
      <c r="E269" s="11"/>
      <c r="F269" s="11">
        <f t="shared" ref="F269:F283" si="29">TRUNC(E269*D269, 0)</f>
        <v>0</v>
      </c>
      <c r="G269" s="11"/>
      <c r="H269" s="11">
        <f t="shared" ref="H269:H283" si="30">TRUNC(G269*D269, 0)</f>
        <v>0</v>
      </c>
      <c r="I269" s="11"/>
      <c r="J269" s="11">
        <f t="shared" ref="J269:J283" si="31">TRUNC(I269*D269, 0)</f>
        <v>0</v>
      </c>
      <c r="K269" s="11">
        <f t="shared" ref="K269:K283" si="32">TRUNC(E269+G269+I269, 0)</f>
        <v>0</v>
      </c>
      <c r="L269" s="11">
        <f t="shared" ref="L269:L283" si="33">TRUNC(F269+H269+J269, 0)</f>
        <v>0</v>
      </c>
      <c r="M269" s="8" t="s">
        <v>564</v>
      </c>
      <c r="N269" s="2" t="s">
        <v>565</v>
      </c>
      <c r="O269" s="2" t="s">
        <v>52</v>
      </c>
      <c r="P269" s="2" t="s">
        <v>52</v>
      </c>
      <c r="Q269" s="2" t="s">
        <v>561</v>
      </c>
      <c r="R269" s="2" t="s">
        <v>61</v>
      </c>
      <c r="S269" s="2" t="s">
        <v>60</v>
      </c>
      <c r="T269" s="2" t="s">
        <v>60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2" t="s">
        <v>52</v>
      </c>
      <c r="AS269" s="2" t="s">
        <v>52</v>
      </c>
      <c r="AT269" s="3"/>
      <c r="AU269" s="2" t="s">
        <v>566</v>
      </c>
      <c r="AV269" s="3">
        <v>341</v>
      </c>
    </row>
    <row r="270" spans="1:48" ht="30" customHeight="1" x14ac:dyDescent="0.3">
      <c r="A270" s="8" t="s">
        <v>562</v>
      </c>
      <c r="B270" s="8" t="s">
        <v>567</v>
      </c>
      <c r="C270" s="8" t="s">
        <v>117</v>
      </c>
      <c r="D270" s="9">
        <v>140</v>
      </c>
      <c r="E270" s="11"/>
      <c r="F270" s="11">
        <f t="shared" si="29"/>
        <v>0</v>
      </c>
      <c r="G270" s="11"/>
      <c r="H270" s="11">
        <f t="shared" si="30"/>
        <v>0</v>
      </c>
      <c r="I270" s="11"/>
      <c r="J270" s="11">
        <f t="shared" si="31"/>
        <v>0</v>
      </c>
      <c r="K270" s="11">
        <f t="shared" si="32"/>
        <v>0</v>
      </c>
      <c r="L270" s="11">
        <f t="shared" si="33"/>
        <v>0</v>
      </c>
      <c r="M270" s="8" t="s">
        <v>568</v>
      </c>
      <c r="N270" s="2" t="s">
        <v>569</v>
      </c>
      <c r="O270" s="2" t="s">
        <v>52</v>
      </c>
      <c r="P270" s="2" t="s">
        <v>52</v>
      </c>
      <c r="Q270" s="2" t="s">
        <v>561</v>
      </c>
      <c r="R270" s="2" t="s">
        <v>61</v>
      </c>
      <c r="S270" s="2" t="s">
        <v>60</v>
      </c>
      <c r="T270" s="2" t="s">
        <v>60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2" t="s">
        <v>52</v>
      </c>
      <c r="AS270" s="2" t="s">
        <v>52</v>
      </c>
      <c r="AT270" s="3"/>
      <c r="AU270" s="2" t="s">
        <v>570</v>
      </c>
      <c r="AV270" s="3">
        <v>342</v>
      </c>
    </row>
    <row r="271" spans="1:48" ht="30" customHeight="1" x14ac:dyDescent="0.3">
      <c r="A271" s="8" t="s">
        <v>562</v>
      </c>
      <c r="B271" s="8" t="s">
        <v>571</v>
      </c>
      <c r="C271" s="8" t="s">
        <v>117</v>
      </c>
      <c r="D271" s="9">
        <v>105</v>
      </c>
      <c r="E271" s="11"/>
      <c r="F271" s="11">
        <f t="shared" si="29"/>
        <v>0</v>
      </c>
      <c r="G271" s="11"/>
      <c r="H271" s="11">
        <f t="shared" si="30"/>
        <v>0</v>
      </c>
      <c r="I271" s="11"/>
      <c r="J271" s="11">
        <f t="shared" si="31"/>
        <v>0</v>
      </c>
      <c r="K271" s="11">
        <f t="shared" si="32"/>
        <v>0</v>
      </c>
      <c r="L271" s="11">
        <f t="shared" si="33"/>
        <v>0</v>
      </c>
      <c r="M271" s="8" t="s">
        <v>572</v>
      </c>
      <c r="N271" s="2" t="s">
        <v>573</v>
      </c>
      <c r="O271" s="2" t="s">
        <v>52</v>
      </c>
      <c r="P271" s="2" t="s">
        <v>52</v>
      </c>
      <c r="Q271" s="2" t="s">
        <v>561</v>
      </c>
      <c r="R271" s="2" t="s">
        <v>61</v>
      </c>
      <c r="S271" s="2" t="s">
        <v>60</v>
      </c>
      <c r="T271" s="2" t="s">
        <v>60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2" t="s">
        <v>52</v>
      </c>
      <c r="AS271" s="2" t="s">
        <v>52</v>
      </c>
      <c r="AT271" s="3"/>
      <c r="AU271" s="2" t="s">
        <v>574</v>
      </c>
      <c r="AV271" s="3">
        <v>343</v>
      </c>
    </row>
    <row r="272" spans="1:48" ht="30" customHeight="1" x14ac:dyDescent="0.3">
      <c r="A272" s="8" t="s">
        <v>562</v>
      </c>
      <c r="B272" s="8" t="s">
        <v>575</v>
      </c>
      <c r="C272" s="8" t="s">
        <v>117</v>
      </c>
      <c r="D272" s="9">
        <v>22</v>
      </c>
      <c r="E272" s="11"/>
      <c r="F272" s="11">
        <f t="shared" si="29"/>
        <v>0</v>
      </c>
      <c r="G272" s="11"/>
      <c r="H272" s="11">
        <f t="shared" si="30"/>
        <v>0</v>
      </c>
      <c r="I272" s="11"/>
      <c r="J272" s="11">
        <f t="shared" si="31"/>
        <v>0</v>
      </c>
      <c r="K272" s="11">
        <f t="shared" si="32"/>
        <v>0</v>
      </c>
      <c r="L272" s="11">
        <f t="shared" si="33"/>
        <v>0</v>
      </c>
      <c r="M272" s="8" t="s">
        <v>576</v>
      </c>
      <c r="N272" s="2" t="s">
        <v>577</v>
      </c>
      <c r="O272" s="2" t="s">
        <v>52</v>
      </c>
      <c r="P272" s="2" t="s">
        <v>52</v>
      </c>
      <c r="Q272" s="2" t="s">
        <v>561</v>
      </c>
      <c r="R272" s="2" t="s">
        <v>61</v>
      </c>
      <c r="S272" s="2" t="s">
        <v>60</v>
      </c>
      <c r="T272" s="2" t="s">
        <v>60</v>
      </c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2" t="s">
        <v>52</v>
      </c>
      <c r="AS272" s="2" t="s">
        <v>52</v>
      </c>
      <c r="AT272" s="3"/>
      <c r="AU272" s="2" t="s">
        <v>578</v>
      </c>
      <c r="AV272" s="3">
        <v>344</v>
      </c>
    </row>
    <row r="273" spans="1:48" ht="30" customHeight="1" x14ac:dyDescent="0.3">
      <c r="A273" s="8" t="s">
        <v>562</v>
      </c>
      <c r="B273" s="8" t="s">
        <v>579</v>
      </c>
      <c r="C273" s="8" t="s">
        <v>117</v>
      </c>
      <c r="D273" s="9">
        <v>32</v>
      </c>
      <c r="E273" s="11"/>
      <c r="F273" s="11">
        <f t="shared" si="29"/>
        <v>0</v>
      </c>
      <c r="G273" s="11"/>
      <c r="H273" s="11">
        <f t="shared" si="30"/>
        <v>0</v>
      </c>
      <c r="I273" s="11"/>
      <c r="J273" s="11">
        <f t="shared" si="31"/>
        <v>0</v>
      </c>
      <c r="K273" s="11">
        <f t="shared" si="32"/>
        <v>0</v>
      </c>
      <c r="L273" s="11">
        <f t="shared" si="33"/>
        <v>0</v>
      </c>
      <c r="M273" s="8" t="s">
        <v>580</v>
      </c>
      <c r="N273" s="2" t="s">
        <v>581</v>
      </c>
      <c r="O273" s="2" t="s">
        <v>52</v>
      </c>
      <c r="P273" s="2" t="s">
        <v>52</v>
      </c>
      <c r="Q273" s="2" t="s">
        <v>561</v>
      </c>
      <c r="R273" s="2" t="s">
        <v>61</v>
      </c>
      <c r="S273" s="2" t="s">
        <v>60</v>
      </c>
      <c r="T273" s="2" t="s">
        <v>60</v>
      </c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2" t="s">
        <v>52</v>
      </c>
      <c r="AS273" s="2" t="s">
        <v>52</v>
      </c>
      <c r="AT273" s="3"/>
      <c r="AU273" s="2" t="s">
        <v>582</v>
      </c>
      <c r="AV273" s="3">
        <v>345</v>
      </c>
    </row>
    <row r="274" spans="1:48" ht="30" customHeight="1" x14ac:dyDescent="0.3">
      <c r="A274" s="8" t="s">
        <v>562</v>
      </c>
      <c r="B274" s="8" t="s">
        <v>583</v>
      </c>
      <c r="C274" s="8" t="s">
        <v>117</v>
      </c>
      <c r="D274" s="9">
        <v>3</v>
      </c>
      <c r="E274" s="11"/>
      <c r="F274" s="11">
        <f t="shared" si="29"/>
        <v>0</v>
      </c>
      <c r="G274" s="11"/>
      <c r="H274" s="11">
        <f t="shared" si="30"/>
        <v>0</v>
      </c>
      <c r="I274" s="11"/>
      <c r="J274" s="11">
        <f t="shared" si="31"/>
        <v>0</v>
      </c>
      <c r="K274" s="11">
        <f t="shared" si="32"/>
        <v>0</v>
      </c>
      <c r="L274" s="11">
        <f t="shared" si="33"/>
        <v>0</v>
      </c>
      <c r="M274" s="8" t="s">
        <v>584</v>
      </c>
      <c r="N274" s="2" t="s">
        <v>585</v>
      </c>
      <c r="O274" s="2" t="s">
        <v>52</v>
      </c>
      <c r="P274" s="2" t="s">
        <v>52</v>
      </c>
      <c r="Q274" s="2" t="s">
        <v>561</v>
      </c>
      <c r="R274" s="2" t="s">
        <v>61</v>
      </c>
      <c r="S274" s="2" t="s">
        <v>60</v>
      </c>
      <c r="T274" s="2" t="s">
        <v>60</v>
      </c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2" t="s">
        <v>52</v>
      </c>
      <c r="AS274" s="2" t="s">
        <v>52</v>
      </c>
      <c r="AT274" s="3"/>
      <c r="AU274" s="2" t="s">
        <v>586</v>
      </c>
      <c r="AV274" s="3">
        <v>346</v>
      </c>
    </row>
    <row r="275" spans="1:48" ht="30" customHeight="1" x14ac:dyDescent="0.3">
      <c r="A275" s="8" t="s">
        <v>587</v>
      </c>
      <c r="B275" s="8" t="s">
        <v>588</v>
      </c>
      <c r="C275" s="8" t="s">
        <v>589</v>
      </c>
      <c r="D275" s="9">
        <v>5</v>
      </c>
      <c r="E275" s="11"/>
      <c r="F275" s="11">
        <f t="shared" si="29"/>
        <v>0</v>
      </c>
      <c r="G275" s="11"/>
      <c r="H275" s="11">
        <f t="shared" si="30"/>
        <v>0</v>
      </c>
      <c r="I275" s="11"/>
      <c r="J275" s="11">
        <f t="shared" si="31"/>
        <v>0</v>
      </c>
      <c r="K275" s="11">
        <f t="shared" si="32"/>
        <v>0</v>
      </c>
      <c r="L275" s="11">
        <f t="shared" si="33"/>
        <v>0</v>
      </c>
      <c r="M275" s="8" t="s">
        <v>590</v>
      </c>
      <c r="N275" s="2" t="s">
        <v>591</v>
      </c>
      <c r="O275" s="2" t="s">
        <v>52</v>
      </c>
      <c r="P275" s="2" t="s">
        <v>52</v>
      </c>
      <c r="Q275" s="2" t="s">
        <v>561</v>
      </c>
      <c r="R275" s="2" t="s">
        <v>61</v>
      </c>
      <c r="S275" s="2" t="s">
        <v>60</v>
      </c>
      <c r="T275" s="2" t="s">
        <v>60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2" t="s">
        <v>52</v>
      </c>
      <c r="AS275" s="2" t="s">
        <v>52</v>
      </c>
      <c r="AT275" s="3"/>
      <c r="AU275" s="2" t="s">
        <v>592</v>
      </c>
      <c r="AV275" s="3">
        <v>347</v>
      </c>
    </row>
    <row r="276" spans="1:48" ht="30" customHeight="1" x14ac:dyDescent="0.3">
      <c r="A276" s="8" t="s">
        <v>593</v>
      </c>
      <c r="B276" s="8" t="s">
        <v>52</v>
      </c>
      <c r="C276" s="8" t="s">
        <v>557</v>
      </c>
      <c r="D276" s="9">
        <v>16</v>
      </c>
      <c r="E276" s="11"/>
      <c r="F276" s="11">
        <f t="shared" si="29"/>
        <v>0</v>
      </c>
      <c r="G276" s="11"/>
      <c r="H276" s="11">
        <f t="shared" si="30"/>
        <v>0</v>
      </c>
      <c r="I276" s="11"/>
      <c r="J276" s="11">
        <f t="shared" si="31"/>
        <v>0</v>
      </c>
      <c r="K276" s="11">
        <f t="shared" si="32"/>
        <v>0</v>
      </c>
      <c r="L276" s="11">
        <f t="shared" si="33"/>
        <v>0</v>
      </c>
      <c r="M276" s="8" t="s">
        <v>594</v>
      </c>
      <c r="N276" s="2" t="s">
        <v>595</v>
      </c>
      <c r="O276" s="2" t="s">
        <v>52</v>
      </c>
      <c r="P276" s="2" t="s">
        <v>52</v>
      </c>
      <c r="Q276" s="2" t="s">
        <v>561</v>
      </c>
      <c r="R276" s="2" t="s">
        <v>61</v>
      </c>
      <c r="S276" s="2" t="s">
        <v>60</v>
      </c>
      <c r="T276" s="2" t="s">
        <v>60</v>
      </c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2" t="s">
        <v>52</v>
      </c>
      <c r="AS276" s="2" t="s">
        <v>52</v>
      </c>
      <c r="AT276" s="3"/>
      <c r="AU276" s="2" t="s">
        <v>596</v>
      </c>
      <c r="AV276" s="3">
        <v>348</v>
      </c>
    </row>
    <row r="277" spans="1:48" ht="30" customHeight="1" x14ac:dyDescent="0.3">
      <c r="A277" s="8" t="s">
        <v>597</v>
      </c>
      <c r="B277" s="8" t="s">
        <v>52</v>
      </c>
      <c r="C277" s="8" t="s">
        <v>557</v>
      </c>
      <c r="D277" s="9">
        <v>15</v>
      </c>
      <c r="E277" s="11"/>
      <c r="F277" s="11">
        <f t="shared" si="29"/>
        <v>0</v>
      </c>
      <c r="G277" s="11"/>
      <c r="H277" s="11">
        <f t="shared" si="30"/>
        <v>0</v>
      </c>
      <c r="I277" s="11"/>
      <c r="J277" s="11">
        <f t="shared" si="31"/>
        <v>0</v>
      </c>
      <c r="K277" s="11">
        <f t="shared" si="32"/>
        <v>0</v>
      </c>
      <c r="L277" s="11">
        <f t="shared" si="33"/>
        <v>0</v>
      </c>
      <c r="M277" s="8" t="s">
        <v>598</v>
      </c>
      <c r="N277" s="2" t="s">
        <v>599</v>
      </c>
      <c r="O277" s="2" t="s">
        <v>52</v>
      </c>
      <c r="P277" s="2" t="s">
        <v>52</v>
      </c>
      <c r="Q277" s="2" t="s">
        <v>561</v>
      </c>
      <c r="R277" s="2" t="s">
        <v>61</v>
      </c>
      <c r="S277" s="2" t="s">
        <v>60</v>
      </c>
      <c r="T277" s="2" t="s">
        <v>60</v>
      </c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2" t="s">
        <v>52</v>
      </c>
      <c r="AS277" s="2" t="s">
        <v>52</v>
      </c>
      <c r="AT277" s="3"/>
      <c r="AU277" s="2" t="s">
        <v>600</v>
      </c>
      <c r="AV277" s="3">
        <v>349</v>
      </c>
    </row>
    <row r="278" spans="1:48" ht="30" customHeight="1" x14ac:dyDescent="0.3">
      <c r="A278" s="8" t="s">
        <v>601</v>
      </c>
      <c r="B278" s="8" t="s">
        <v>52</v>
      </c>
      <c r="C278" s="8" t="s">
        <v>557</v>
      </c>
      <c r="D278" s="9">
        <v>2</v>
      </c>
      <c r="E278" s="11"/>
      <c r="F278" s="11">
        <f t="shared" si="29"/>
        <v>0</v>
      </c>
      <c r="G278" s="11"/>
      <c r="H278" s="11">
        <f t="shared" si="30"/>
        <v>0</v>
      </c>
      <c r="I278" s="11"/>
      <c r="J278" s="11">
        <f t="shared" si="31"/>
        <v>0</v>
      </c>
      <c r="K278" s="11">
        <f t="shared" si="32"/>
        <v>0</v>
      </c>
      <c r="L278" s="11">
        <f t="shared" si="33"/>
        <v>0</v>
      </c>
      <c r="M278" s="8" t="s">
        <v>602</v>
      </c>
      <c r="N278" s="2" t="s">
        <v>603</v>
      </c>
      <c r="O278" s="2" t="s">
        <v>52</v>
      </c>
      <c r="P278" s="2" t="s">
        <v>52</v>
      </c>
      <c r="Q278" s="2" t="s">
        <v>561</v>
      </c>
      <c r="R278" s="2" t="s">
        <v>61</v>
      </c>
      <c r="S278" s="2" t="s">
        <v>60</v>
      </c>
      <c r="T278" s="2" t="s">
        <v>60</v>
      </c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2" t="s">
        <v>52</v>
      </c>
      <c r="AS278" s="2" t="s">
        <v>52</v>
      </c>
      <c r="AT278" s="3"/>
      <c r="AU278" s="2" t="s">
        <v>604</v>
      </c>
      <c r="AV278" s="3">
        <v>350</v>
      </c>
    </row>
    <row r="279" spans="1:48" ht="30" customHeight="1" x14ac:dyDescent="0.3">
      <c r="A279" s="8" t="s">
        <v>605</v>
      </c>
      <c r="B279" s="8" t="s">
        <v>52</v>
      </c>
      <c r="C279" s="8" t="s">
        <v>557</v>
      </c>
      <c r="D279" s="9">
        <v>10</v>
      </c>
      <c r="E279" s="11"/>
      <c r="F279" s="11">
        <f t="shared" si="29"/>
        <v>0</v>
      </c>
      <c r="G279" s="11"/>
      <c r="H279" s="11">
        <f t="shared" si="30"/>
        <v>0</v>
      </c>
      <c r="I279" s="11"/>
      <c r="J279" s="11">
        <f t="shared" si="31"/>
        <v>0</v>
      </c>
      <c r="K279" s="11">
        <f t="shared" si="32"/>
        <v>0</v>
      </c>
      <c r="L279" s="11">
        <f t="shared" si="33"/>
        <v>0</v>
      </c>
      <c r="M279" s="8" t="s">
        <v>606</v>
      </c>
      <c r="N279" s="2" t="s">
        <v>607</v>
      </c>
      <c r="O279" s="2" t="s">
        <v>52</v>
      </c>
      <c r="P279" s="2" t="s">
        <v>52</v>
      </c>
      <c r="Q279" s="2" t="s">
        <v>561</v>
      </c>
      <c r="R279" s="2" t="s">
        <v>61</v>
      </c>
      <c r="S279" s="2" t="s">
        <v>60</v>
      </c>
      <c r="T279" s="2" t="s">
        <v>60</v>
      </c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2" t="s">
        <v>52</v>
      </c>
      <c r="AS279" s="2" t="s">
        <v>52</v>
      </c>
      <c r="AT279" s="3"/>
      <c r="AU279" s="2" t="s">
        <v>608</v>
      </c>
      <c r="AV279" s="3">
        <v>351</v>
      </c>
    </row>
    <row r="280" spans="1:48" ht="30" customHeight="1" x14ac:dyDescent="0.3">
      <c r="A280" s="8" t="s">
        <v>609</v>
      </c>
      <c r="B280" s="8" t="s">
        <v>216</v>
      </c>
      <c r="C280" s="8" t="s">
        <v>117</v>
      </c>
      <c r="D280" s="9">
        <v>88</v>
      </c>
      <c r="E280" s="11"/>
      <c r="F280" s="11">
        <f t="shared" si="29"/>
        <v>0</v>
      </c>
      <c r="G280" s="11"/>
      <c r="H280" s="11">
        <f t="shared" si="30"/>
        <v>0</v>
      </c>
      <c r="I280" s="11"/>
      <c r="J280" s="11">
        <f t="shared" si="31"/>
        <v>0</v>
      </c>
      <c r="K280" s="11">
        <f t="shared" si="32"/>
        <v>0</v>
      </c>
      <c r="L280" s="11">
        <f t="shared" si="33"/>
        <v>0</v>
      </c>
      <c r="M280" s="8" t="s">
        <v>610</v>
      </c>
      <c r="N280" s="2" t="s">
        <v>611</v>
      </c>
      <c r="O280" s="2" t="s">
        <v>52</v>
      </c>
      <c r="P280" s="2" t="s">
        <v>52</v>
      </c>
      <c r="Q280" s="2" t="s">
        <v>561</v>
      </c>
      <c r="R280" s="2" t="s">
        <v>61</v>
      </c>
      <c r="S280" s="2" t="s">
        <v>60</v>
      </c>
      <c r="T280" s="2" t="s">
        <v>60</v>
      </c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2" t="s">
        <v>52</v>
      </c>
      <c r="AS280" s="2" t="s">
        <v>52</v>
      </c>
      <c r="AT280" s="3"/>
      <c r="AU280" s="2" t="s">
        <v>612</v>
      </c>
      <c r="AV280" s="3">
        <v>352</v>
      </c>
    </row>
    <row r="281" spans="1:48" ht="30" customHeight="1" x14ac:dyDescent="0.3">
      <c r="A281" s="8" t="s">
        <v>609</v>
      </c>
      <c r="B281" s="8" t="s">
        <v>613</v>
      </c>
      <c r="C281" s="8" t="s">
        <v>117</v>
      </c>
      <c r="D281" s="9">
        <v>114</v>
      </c>
      <c r="E281" s="11"/>
      <c r="F281" s="11">
        <f t="shared" si="29"/>
        <v>0</v>
      </c>
      <c r="G281" s="11"/>
      <c r="H281" s="11">
        <f t="shared" si="30"/>
        <v>0</v>
      </c>
      <c r="I281" s="11"/>
      <c r="J281" s="11">
        <f t="shared" si="31"/>
        <v>0</v>
      </c>
      <c r="K281" s="11">
        <f t="shared" si="32"/>
        <v>0</v>
      </c>
      <c r="L281" s="11">
        <f t="shared" si="33"/>
        <v>0</v>
      </c>
      <c r="M281" s="8" t="s">
        <v>614</v>
      </c>
      <c r="N281" s="2" t="s">
        <v>615</v>
      </c>
      <c r="O281" s="2" t="s">
        <v>52</v>
      </c>
      <c r="P281" s="2" t="s">
        <v>52</v>
      </c>
      <c r="Q281" s="2" t="s">
        <v>561</v>
      </c>
      <c r="R281" s="2" t="s">
        <v>61</v>
      </c>
      <c r="S281" s="2" t="s">
        <v>60</v>
      </c>
      <c r="T281" s="2" t="s">
        <v>60</v>
      </c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2" t="s">
        <v>52</v>
      </c>
      <c r="AS281" s="2" t="s">
        <v>52</v>
      </c>
      <c r="AT281" s="3"/>
      <c r="AU281" s="2" t="s">
        <v>616</v>
      </c>
      <c r="AV281" s="3">
        <v>353</v>
      </c>
    </row>
    <row r="282" spans="1:48" ht="30" customHeight="1" x14ac:dyDescent="0.3">
      <c r="A282" s="8" t="s">
        <v>609</v>
      </c>
      <c r="B282" s="8" t="s">
        <v>410</v>
      </c>
      <c r="C282" s="8" t="s">
        <v>117</v>
      </c>
      <c r="D282" s="9">
        <v>136</v>
      </c>
      <c r="E282" s="11"/>
      <c r="F282" s="11">
        <f t="shared" si="29"/>
        <v>0</v>
      </c>
      <c r="G282" s="11"/>
      <c r="H282" s="11">
        <f t="shared" si="30"/>
        <v>0</v>
      </c>
      <c r="I282" s="11"/>
      <c r="J282" s="11">
        <f t="shared" si="31"/>
        <v>0</v>
      </c>
      <c r="K282" s="11">
        <f t="shared" si="32"/>
        <v>0</v>
      </c>
      <c r="L282" s="11">
        <f t="shared" si="33"/>
        <v>0</v>
      </c>
      <c r="M282" s="8" t="s">
        <v>617</v>
      </c>
      <c r="N282" s="2" t="s">
        <v>618</v>
      </c>
      <c r="O282" s="2" t="s">
        <v>52</v>
      </c>
      <c r="P282" s="2" t="s">
        <v>52</v>
      </c>
      <c r="Q282" s="2" t="s">
        <v>561</v>
      </c>
      <c r="R282" s="2" t="s">
        <v>61</v>
      </c>
      <c r="S282" s="2" t="s">
        <v>60</v>
      </c>
      <c r="T282" s="2" t="s">
        <v>60</v>
      </c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2" t="s">
        <v>52</v>
      </c>
      <c r="AS282" s="2" t="s">
        <v>52</v>
      </c>
      <c r="AT282" s="3"/>
      <c r="AU282" s="2" t="s">
        <v>619</v>
      </c>
      <c r="AV282" s="3">
        <v>354</v>
      </c>
    </row>
    <row r="283" spans="1:48" ht="30" customHeight="1" x14ac:dyDescent="0.3">
      <c r="A283" s="8" t="s">
        <v>620</v>
      </c>
      <c r="B283" s="8" t="s">
        <v>621</v>
      </c>
      <c r="C283" s="8" t="s">
        <v>58</v>
      </c>
      <c r="D283" s="9">
        <v>1</v>
      </c>
      <c r="E283" s="11"/>
      <c r="F283" s="11">
        <f t="shared" si="29"/>
        <v>0</v>
      </c>
      <c r="G283" s="11"/>
      <c r="H283" s="11">
        <f t="shared" si="30"/>
        <v>0</v>
      </c>
      <c r="I283" s="11"/>
      <c r="J283" s="11">
        <f t="shared" si="31"/>
        <v>0</v>
      </c>
      <c r="K283" s="11">
        <f t="shared" si="32"/>
        <v>0</v>
      </c>
      <c r="L283" s="11">
        <f t="shared" si="33"/>
        <v>0</v>
      </c>
      <c r="M283" s="8" t="s">
        <v>622</v>
      </c>
      <c r="N283" s="2" t="s">
        <v>623</v>
      </c>
      <c r="O283" s="2" t="s">
        <v>52</v>
      </c>
      <c r="P283" s="2" t="s">
        <v>52</v>
      </c>
      <c r="Q283" s="2" t="s">
        <v>561</v>
      </c>
      <c r="R283" s="2" t="s">
        <v>61</v>
      </c>
      <c r="S283" s="2" t="s">
        <v>60</v>
      </c>
      <c r="T283" s="2" t="s">
        <v>60</v>
      </c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2" t="s">
        <v>52</v>
      </c>
      <c r="AS283" s="2" t="s">
        <v>52</v>
      </c>
      <c r="AT283" s="3"/>
      <c r="AU283" s="2" t="s">
        <v>624</v>
      </c>
      <c r="AV283" s="3">
        <v>356</v>
      </c>
    </row>
    <row r="284" spans="1:48" ht="30" customHeight="1" x14ac:dyDescent="0.3">
      <c r="A284" s="9"/>
      <c r="B284" s="9"/>
      <c r="C284" s="9"/>
      <c r="D284" s="9"/>
      <c r="E284" s="9"/>
      <c r="F284" s="9"/>
      <c r="G284" s="9"/>
      <c r="H284" s="9"/>
      <c r="I284" s="16"/>
      <c r="J284" s="9"/>
      <c r="K284" s="9"/>
      <c r="L284" s="9"/>
      <c r="M284" s="9"/>
    </row>
    <row r="285" spans="1:48" ht="30" customHeight="1" x14ac:dyDescent="0.3">
      <c r="A285" s="9"/>
      <c r="B285" s="9"/>
      <c r="C285" s="9"/>
      <c r="D285" s="9"/>
      <c r="E285" s="9"/>
      <c r="F285" s="9"/>
      <c r="G285" s="9"/>
      <c r="H285" s="9"/>
      <c r="I285" s="16"/>
      <c r="J285" s="9"/>
      <c r="K285" s="9"/>
      <c r="L285" s="9"/>
      <c r="M285" s="9"/>
    </row>
    <row r="286" spans="1:48" ht="30" customHeight="1" x14ac:dyDescent="0.3">
      <c r="A286" s="9"/>
      <c r="B286" s="9"/>
      <c r="C286" s="9"/>
      <c r="D286" s="9"/>
      <c r="E286" s="9"/>
      <c r="F286" s="9"/>
      <c r="G286" s="9"/>
      <c r="H286" s="9"/>
      <c r="I286" s="16"/>
      <c r="J286" s="9"/>
      <c r="K286" s="9"/>
      <c r="L286" s="9"/>
      <c r="M286" s="9"/>
    </row>
    <row r="287" spans="1:48" ht="30" customHeight="1" x14ac:dyDescent="0.3">
      <c r="A287" s="9"/>
      <c r="B287" s="9"/>
      <c r="C287" s="9"/>
      <c r="D287" s="9"/>
      <c r="E287" s="9"/>
      <c r="F287" s="9"/>
      <c r="G287" s="9"/>
      <c r="H287" s="9"/>
      <c r="I287" s="16"/>
      <c r="J287" s="9"/>
      <c r="K287" s="9"/>
      <c r="L287" s="9"/>
      <c r="M287" s="9"/>
    </row>
    <row r="288" spans="1:48" ht="30" customHeight="1" x14ac:dyDescent="0.3">
      <c r="A288" s="9"/>
      <c r="B288" s="9"/>
      <c r="C288" s="9"/>
      <c r="D288" s="9"/>
      <c r="E288" s="9"/>
      <c r="F288" s="9"/>
      <c r="G288" s="9"/>
      <c r="H288" s="9"/>
      <c r="I288" s="16"/>
      <c r="J288" s="9"/>
      <c r="K288" s="9"/>
      <c r="L288" s="9"/>
      <c r="M288" s="9"/>
    </row>
    <row r="289" spans="1:48" ht="30" customHeight="1" x14ac:dyDescent="0.3">
      <c r="A289" s="9"/>
      <c r="B289" s="9"/>
      <c r="C289" s="9"/>
      <c r="D289" s="9"/>
      <c r="E289" s="9"/>
      <c r="F289" s="9"/>
      <c r="G289" s="9"/>
      <c r="H289" s="9"/>
      <c r="I289" s="16"/>
      <c r="J289" s="9"/>
      <c r="K289" s="9"/>
      <c r="L289" s="9"/>
      <c r="M289" s="9"/>
    </row>
    <row r="290" spans="1:48" ht="30" customHeight="1" x14ac:dyDescent="0.3">
      <c r="A290" s="9"/>
      <c r="B290" s="9"/>
      <c r="C290" s="9"/>
      <c r="D290" s="9"/>
      <c r="E290" s="9"/>
      <c r="F290" s="9"/>
      <c r="G290" s="9"/>
      <c r="H290" s="9"/>
      <c r="I290" s="16"/>
      <c r="J290" s="9"/>
      <c r="K290" s="9"/>
      <c r="L290" s="9"/>
      <c r="M290" s="9"/>
    </row>
    <row r="291" spans="1:48" ht="30" customHeight="1" x14ac:dyDescent="0.3">
      <c r="A291" s="8" t="s">
        <v>76</v>
      </c>
      <c r="B291" s="9"/>
      <c r="C291" s="9"/>
      <c r="D291" s="9"/>
      <c r="E291" s="9"/>
      <c r="F291" s="11">
        <f>SUM(F269:F290)</f>
        <v>0</v>
      </c>
      <c r="G291" s="9"/>
      <c r="H291" s="11">
        <f>SUM(H269:H290)</f>
        <v>0</v>
      </c>
      <c r="I291" s="16"/>
      <c r="J291" s="11">
        <f>SUM(J269:J290)</f>
        <v>0</v>
      </c>
      <c r="K291" s="9"/>
      <c r="L291" s="11">
        <f>SUM(L269:L290)</f>
        <v>0</v>
      </c>
      <c r="M291" s="9"/>
      <c r="N291" t="s">
        <v>77</v>
      </c>
    </row>
    <row r="292" spans="1:48" ht="30" customHeight="1" x14ac:dyDescent="0.3">
      <c r="A292" s="8" t="s">
        <v>625</v>
      </c>
      <c r="B292" s="9"/>
      <c r="C292" s="9"/>
      <c r="D292" s="9"/>
      <c r="E292" s="9"/>
      <c r="F292" s="9"/>
      <c r="G292" s="9"/>
      <c r="H292" s="9"/>
      <c r="I292" s="16"/>
      <c r="J292" s="9"/>
      <c r="K292" s="9"/>
      <c r="L292" s="9"/>
      <c r="M292" s="9"/>
      <c r="N292" s="3"/>
      <c r="O292" s="3"/>
      <c r="P292" s="3"/>
      <c r="Q292" s="2" t="s">
        <v>626</v>
      </c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</row>
    <row r="293" spans="1:48" ht="30" customHeight="1" x14ac:dyDescent="0.3">
      <c r="A293" s="8" t="s">
        <v>628</v>
      </c>
      <c r="B293" s="8" t="s">
        <v>52</v>
      </c>
      <c r="C293" s="8" t="s">
        <v>629</v>
      </c>
      <c r="D293" s="9">
        <v>947</v>
      </c>
      <c r="E293" s="11"/>
      <c r="F293" s="11">
        <f>TRUNC(E293*D293, 0)</f>
        <v>0</v>
      </c>
      <c r="G293" s="11"/>
      <c r="H293" s="11">
        <f>TRUNC(G293*D293, 0)</f>
        <v>0</v>
      </c>
      <c r="I293" s="11"/>
      <c r="J293" s="11">
        <f>TRUNC(I293*D293, 0)</f>
        <v>0</v>
      </c>
      <c r="K293" s="11">
        <f>TRUNC(E293+G293+I293, 0)</f>
        <v>0</v>
      </c>
      <c r="L293" s="11">
        <f>TRUNC(F293+H293+J293, 0)</f>
        <v>0</v>
      </c>
      <c r="M293" s="8" t="s">
        <v>52</v>
      </c>
      <c r="N293" s="2" t="s">
        <v>630</v>
      </c>
      <c r="O293" s="2" t="s">
        <v>52</v>
      </c>
      <c r="P293" s="2" t="s">
        <v>52</v>
      </c>
      <c r="Q293" s="2" t="s">
        <v>626</v>
      </c>
      <c r="R293" s="2" t="s">
        <v>60</v>
      </c>
      <c r="S293" s="2" t="s">
        <v>60</v>
      </c>
      <c r="T293" s="2" t="s">
        <v>61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2" t="s">
        <v>52</v>
      </c>
      <c r="AS293" s="2" t="s">
        <v>52</v>
      </c>
      <c r="AT293" s="3"/>
      <c r="AU293" s="2" t="s">
        <v>631</v>
      </c>
      <c r="AV293" s="3">
        <v>152</v>
      </c>
    </row>
    <row r="294" spans="1:48" ht="30" customHeight="1" x14ac:dyDescent="0.3">
      <c r="A294" s="9"/>
      <c r="B294" s="9"/>
      <c r="C294" s="9"/>
      <c r="D294" s="9"/>
      <c r="E294" s="9"/>
      <c r="F294" s="9"/>
      <c r="G294" s="9"/>
      <c r="H294" s="9"/>
      <c r="I294" s="16"/>
      <c r="J294" s="9"/>
      <c r="K294" s="9"/>
      <c r="L294" s="9"/>
      <c r="M294" s="9"/>
    </row>
    <row r="295" spans="1:48" ht="30" customHeight="1" x14ac:dyDescent="0.3">
      <c r="A295" s="9"/>
      <c r="B295" s="9"/>
      <c r="C295" s="9"/>
      <c r="D295" s="9"/>
      <c r="E295" s="9"/>
      <c r="F295" s="9"/>
      <c r="G295" s="9"/>
      <c r="H295" s="9"/>
      <c r="I295" s="16"/>
      <c r="J295" s="9"/>
      <c r="K295" s="9"/>
      <c r="L295" s="9"/>
      <c r="M295" s="9"/>
    </row>
    <row r="296" spans="1:48" ht="30" customHeight="1" x14ac:dyDescent="0.3">
      <c r="A296" s="9"/>
      <c r="B296" s="9"/>
      <c r="C296" s="9"/>
      <c r="D296" s="9"/>
      <c r="E296" s="9"/>
      <c r="F296" s="9"/>
      <c r="G296" s="9"/>
      <c r="H296" s="9"/>
      <c r="I296" s="16"/>
      <c r="J296" s="9"/>
      <c r="K296" s="9"/>
      <c r="L296" s="9"/>
      <c r="M296" s="9"/>
    </row>
    <row r="297" spans="1:48" ht="30" customHeight="1" x14ac:dyDescent="0.3">
      <c r="A297" s="9"/>
      <c r="B297" s="9"/>
      <c r="C297" s="9"/>
      <c r="D297" s="9"/>
      <c r="E297" s="9"/>
      <c r="F297" s="9"/>
      <c r="G297" s="9"/>
      <c r="H297" s="9"/>
      <c r="I297" s="16"/>
      <c r="J297" s="9"/>
      <c r="K297" s="9"/>
      <c r="L297" s="9"/>
      <c r="M297" s="9"/>
    </row>
    <row r="298" spans="1:48" ht="30" customHeight="1" x14ac:dyDescent="0.3">
      <c r="A298" s="9"/>
      <c r="B298" s="9"/>
      <c r="C298" s="9"/>
      <c r="D298" s="9"/>
      <c r="E298" s="9"/>
      <c r="F298" s="9"/>
      <c r="G298" s="9"/>
      <c r="H298" s="9"/>
      <c r="I298" s="16"/>
      <c r="J298" s="9"/>
      <c r="K298" s="9"/>
      <c r="L298" s="9"/>
      <c r="M298" s="9"/>
    </row>
    <row r="299" spans="1:48" ht="30" customHeight="1" x14ac:dyDescent="0.3">
      <c r="A299" s="9"/>
      <c r="B299" s="9"/>
      <c r="C299" s="9"/>
      <c r="D299" s="9"/>
      <c r="E299" s="9"/>
      <c r="F299" s="9"/>
      <c r="G299" s="9"/>
      <c r="H299" s="9"/>
      <c r="I299" s="16"/>
      <c r="J299" s="9"/>
      <c r="K299" s="9"/>
      <c r="L299" s="9"/>
      <c r="M299" s="9"/>
    </row>
    <row r="300" spans="1:48" ht="30" customHeight="1" x14ac:dyDescent="0.3">
      <c r="A300" s="9"/>
      <c r="B300" s="9"/>
      <c r="C300" s="9"/>
      <c r="D300" s="9"/>
      <c r="E300" s="9"/>
      <c r="F300" s="9"/>
      <c r="G300" s="9"/>
      <c r="H300" s="9"/>
      <c r="I300" s="16"/>
      <c r="J300" s="9"/>
      <c r="K300" s="9"/>
      <c r="L300" s="9"/>
      <c r="M300" s="9"/>
    </row>
    <row r="301" spans="1:48" ht="30" customHeight="1" x14ac:dyDescent="0.3">
      <c r="A301" s="9"/>
      <c r="B301" s="9"/>
      <c r="C301" s="9"/>
      <c r="D301" s="9"/>
      <c r="E301" s="9"/>
      <c r="F301" s="9"/>
      <c r="G301" s="9"/>
      <c r="H301" s="9"/>
      <c r="I301" s="16"/>
      <c r="J301" s="9"/>
      <c r="K301" s="9"/>
      <c r="L301" s="9"/>
      <c r="M301" s="9"/>
    </row>
    <row r="302" spans="1:48" ht="30" customHeight="1" x14ac:dyDescent="0.3">
      <c r="A302" s="9"/>
      <c r="B302" s="9"/>
      <c r="C302" s="9"/>
      <c r="D302" s="9"/>
      <c r="E302" s="9"/>
      <c r="F302" s="9"/>
      <c r="G302" s="9"/>
      <c r="H302" s="9"/>
      <c r="I302" s="16"/>
      <c r="J302" s="9"/>
      <c r="K302" s="9"/>
      <c r="L302" s="9"/>
      <c r="M302" s="9"/>
    </row>
    <row r="303" spans="1:48" ht="30" customHeight="1" x14ac:dyDescent="0.3">
      <c r="A303" s="9"/>
      <c r="B303" s="9"/>
      <c r="C303" s="9"/>
      <c r="D303" s="9"/>
      <c r="E303" s="9"/>
      <c r="F303" s="9"/>
      <c r="G303" s="9"/>
      <c r="H303" s="9"/>
      <c r="I303" s="16"/>
      <c r="J303" s="9"/>
      <c r="K303" s="9"/>
      <c r="L303" s="9"/>
      <c r="M303" s="9"/>
    </row>
    <row r="304" spans="1:48" ht="30" customHeight="1" x14ac:dyDescent="0.3">
      <c r="A304" s="9"/>
      <c r="B304" s="9"/>
      <c r="C304" s="9"/>
      <c r="D304" s="9"/>
      <c r="E304" s="9"/>
      <c r="F304" s="9"/>
      <c r="G304" s="9"/>
      <c r="H304" s="9"/>
      <c r="I304" s="16"/>
      <c r="J304" s="9"/>
      <c r="K304" s="9"/>
      <c r="L304" s="9"/>
      <c r="M304" s="9"/>
    </row>
    <row r="305" spans="1:48" ht="30" customHeight="1" x14ac:dyDescent="0.3">
      <c r="A305" s="9"/>
      <c r="B305" s="9"/>
      <c r="C305" s="9"/>
      <c r="D305" s="9"/>
      <c r="E305" s="9"/>
      <c r="F305" s="9"/>
      <c r="G305" s="9"/>
      <c r="H305" s="9"/>
      <c r="I305" s="16"/>
      <c r="J305" s="9"/>
      <c r="K305" s="9"/>
      <c r="L305" s="9"/>
      <c r="M305" s="9"/>
    </row>
    <row r="306" spans="1:48" ht="30" customHeight="1" x14ac:dyDescent="0.3">
      <c r="A306" s="9"/>
      <c r="B306" s="9"/>
      <c r="C306" s="9"/>
      <c r="D306" s="9"/>
      <c r="E306" s="9"/>
      <c r="F306" s="9"/>
      <c r="G306" s="9"/>
      <c r="H306" s="9"/>
      <c r="I306" s="16"/>
      <c r="J306" s="9"/>
      <c r="K306" s="9"/>
      <c r="L306" s="9"/>
      <c r="M306" s="9"/>
    </row>
    <row r="307" spans="1:48" ht="30" customHeight="1" x14ac:dyDescent="0.3">
      <c r="A307" s="9"/>
      <c r="B307" s="9"/>
      <c r="C307" s="9"/>
      <c r="D307" s="9"/>
      <c r="E307" s="9"/>
      <c r="F307" s="9"/>
      <c r="G307" s="9"/>
      <c r="H307" s="9"/>
      <c r="I307" s="16"/>
      <c r="J307" s="9"/>
      <c r="K307" s="9"/>
      <c r="L307" s="9"/>
      <c r="M307" s="9"/>
    </row>
    <row r="308" spans="1:48" ht="30" customHeight="1" x14ac:dyDescent="0.3">
      <c r="A308" s="9"/>
      <c r="B308" s="9"/>
      <c r="C308" s="9"/>
      <c r="D308" s="9"/>
      <c r="E308" s="9"/>
      <c r="F308" s="9"/>
      <c r="G308" s="9"/>
      <c r="H308" s="9"/>
      <c r="I308" s="16"/>
      <c r="J308" s="9"/>
      <c r="K308" s="9"/>
      <c r="L308" s="9"/>
      <c r="M308" s="9"/>
    </row>
    <row r="309" spans="1:48" ht="30" customHeight="1" x14ac:dyDescent="0.3">
      <c r="A309" s="9"/>
      <c r="B309" s="9"/>
      <c r="C309" s="9"/>
      <c r="D309" s="9"/>
      <c r="E309" s="9"/>
      <c r="F309" s="9"/>
      <c r="G309" s="9"/>
      <c r="H309" s="9"/>
      <c r="I309" s="16"/>
      <c r="J309" s="9"/>
      <c r="K309" s="9"/>
      <c r="L309" s="9"/>
      <c r="M309" s="9"/>
    </row>
    <row r="310" spans="1:48" ht="30" customHeight="1" x14ac:dyDescent="0.3">
      <c r="A310" s="9"/>
      <c r="B310" s="9"/>
      <c r="C310" s="9"/>
      <c r="D310" s="9"/>
      <c r="E310" s="9"/>
      <c r="F310" s="9"/>
      <c r="G310" s="9"/>
      <c r="H310" s="9"/>
      <c r="I310" s="16"/>
      <c r="J310" s="9"/>
      <c r="K310" s="9"/>
      <c r="L310" s="9"/>
      <c r="M310" s="9"/>
    </row>
    <row r="311" spans="1:48" ht="30" customHeight="1" x14ac:dyDescent="0.3">
      <c r="A311" s="9"/>
      <c r="B311" s="9"/>
      <c r="C311" s="9"/>
      <c r="D311" s="9"/>
      <c r="E311" s="9"/>
      <c r="F311" s="9"/>
      <c r="G311" s="9"/>
      <c r="H311" s="9"/>
      <c r="I311" s="16"/>
      <c r="J311" s="9"/>
      <c r="K311" s="9"/>
      <c r="L311" s="9"/>
      <c r="M311" s="9"/>
    </row>
    <row r="312" spans="1:48" ht="30" customHeight="1" x14ac:dyDescent="0.3">
      <c r="A312" s="9"/>
      <c r="B312" s="9"/>
      <c r="C312" s="9"/>
      <c r="D312" s="9"/>
      <c r="E312" s="9"/>
      <c r="F312" s="9"/>
      <c r="G312" s="9"/>
      <c r="H312" s="9"/>
      <c r="I312" s="16"/>
      <c r="J312" s="9"/>
      <c r="K312" s="9"/>
      <c r="L312" s="9"/>
      <c r="M312" s="9"/>
    </row>
    <row r="313" spans="1:48" ht="30" customHeight="1" x14ac:dyDescent="0.3">
      <c r="A313" s="9"/>
      <c r="B313" s="9"/>
      <c r="C313" s="9"/>
      <c r="D313" s="9"/>
      <c r="E313" s="9"/>
      <c r="F313" s="9"/>
      <c r="G313" s="9"/>
      <c r="H313" s="9"/>
      <c r="I313" s="16"/>
      <c r="J313" s="9"/>
      <c r="K313" s="9"/>
      <c r="L313" s="9"/>
      <c r="M313" s="9"/>
    </row>
    <row r="314" spans="1:48" ht="30" customHeight="1" x14ac:dyDescent="0.3">
      <c r="A314" s="9"/>
      <c r="B314" s="9"/>
      <c r="C314" s="9"/>
      <c r="D314" s="9"/>
      <c r="E314" s="9"/>
      <c r="F314" s="9"/>
      <c r="G314" s="9"/>
      <c r="H314" s="9"/>
      <c r="I314" s="16"/>
      <c r="J314" s="9"/>
      <c r="K314" s="9"/>
      <c r="L314" s="9"/>
      <c r="M314" s="9"/>
    </row>
    <row r="315" spans="1:48" ht="30" customHeight="1" x14ac:dyDescent="0.3">
      <c r="A315" s="8" t="s">
        <v>76</v>
      </c>
      <c r="B315" s="9"/>
      <c r="C315" s="9"/>
      <c r="D315" s="9"/>
      <c r="E315" s="9"/>
      <c r="F315" s="11">
        <f>SUM(F293:F314)</f>
        <v>0</v>
      </c>
      <c r="G315" s="9"/>
      <c r="H315" s="11">
        <f>SUM(H293:H314)</f>
        <v>0</v>
      </c>
      <c r="I315" s="16"/>
      <c r="J315" s="11">
        <f>SUM(J293:J314)</f>
        <v>0</v>
      </c>
      <c r="K315" s="9"/>
      <c r="L315" s="11">
        <f>SUM(L293:L314)</f>
        <v>0</v>
      </c>
      <c r="M315" s="9"/>
      <c r="N315" t="s">
        <v>77</v>
      </c>
    </row>
    <row r="316" spans="1:48" ht="30" customHeight="1" x14ac:dyDescent="0.3">
      <c r="A316" s="8" t="s">
        <v>632</v>
      </c>
      <c r="B316" s="9"/>
      <c r="C316" s="9"/>
      <c r="D316" s="9"/>
      <c r="E316" s="9"/>
      <c r="F316" s="9"/>
      <c r="G316" s="9"/>
      <c r="H316" s="9"/>
      <c r="I316" s="16"/>
      <c r="J316" s="9"/>
      <c r="K316" s="9"/>
      <c r="L316" s="9"/>
      <c r="M316" s="9"/>
      <c r="N316" s="3"/>
      <c r="O316" s="3"/>
      <c r="P316" s="3"/>
      <c r="Q316" s="2" t="s">
        <v>633</v>
      </c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</row>
    <row r="317" spans="1:48" ht="30" customHeight="1" x14ac:dyDescent="0.3">
      <c r="A317" s="8" t="s">
        <v>635</v>
      </c>
      <c r="B317" s="8" t="s">
        <v>636</v>
      </c>
      <c r="C317" s="8" t="s">
        <v>637</v>
      </c>
      <c r="D317" s="9">
        <v>2</v>
      </c>
      <c r="E317" s="11"/>
      <c r="F317" s="11">
        <f>TRUNC(E317*D317, 0)</f>
        <v>0</v>
      </c>
      <c r="G317" s="11"/>
      <c r="H317" s="11">
        <f>TRUNC(G317*D317, 0)</f>
        <v>0</v>
      </c>
      <c r="I317" s="11"/>
      <c r="J317" s="11">
        <f>TRUNC(I317*D317, 0)</f>
        <v>0</v>
      </c>
      <c r="K317" s="11">
        <f t="shared" ref="K317:L319" si="34">TRUNC(E317+G317+I317, 0)</f>
        <v>0</v>
      </c>
      <c r="L317" s="11">
        <f t="shared" si="34"/>
        <v>0</v>
      </c>
      <c r="M317" s="8" t="s">
        <v>52</v>
      </c>
      <c r="N317" s="2" t="s">
        <v>638</v>
      </c>
      <c r="O317" s="2" t="s">
        <v>52</v>
      </c>
      <c r="P317" s="2" t="s">
        <v>52</v>
      </c>
      <c r="Q317" s="2" t="s">
        <v>633</v>
      </c>
      <c r="R317" s="2" t="s">
        <v>60</v>
      </c>
      <c r="S317" s="2" t="s">
        <v>60</v>
      </c>
      <c r="T317" s="2" t="s">
        <v>61</v>
      </c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2" t="s">
        <v>52</v>
      </c>
      <c r="AS317" s="2" t="s">
        <v>52</v>
      </c>
      <c r="AT317" s="3"/>
      <c r="AU317" s="2" t="s">
        <v>639</v>
      </c>
      <c r="AV317" s="3">
        <v>154</v>
      </c>
    </row>
    <row r="318" spans="1:48" ht="30" customHeight="1" x14ac:dyDescent="0.3">
      <c r="A318" s="8" t="s">
        <v>640</v>
      </c>
      <c r="B318" s="8" t="s">
        <v>641</v>
      </c>
      <c r="C318" s="8" t="s">
        <v>637</v>
      </c>
      <c r="D318" s="9">
        <v>2</v>
      </c>
      <c r="E318" s="11"/>
      <c r="F318" s="11">
        <f>TRUNC(E318*D318, 0)</f>
        <v>0</v>
      </c>
      <c r="G318" s="11"/>
      <c r="H318" s="11">
        <f>TRUNC(G318*D318, 0)</f>
        <v>0</v>
      </c>
      <c r="I318" s="11"/>
      <c r="J318" s="11">
        <f>TRUNC(I318*D318, 0)</f>
        <v>0</v>
      </c>
      <c r="K318" s="11">
        <f t="shared" si="34"/>
        <v>0</v>
      </c>
      <c r="L318" s="11">
        <f t="shared" si="34"/>
        <v>0</v>
      </c>
      <c r="M318" s="8" t="s">
        <v>52</v>
      </c>
      <c r="N318" s="2" t="s">
        <v>642</v>
      </c>
      <c r="O318" s="2" t="s">
        <v>52</v>
      </c>
      <c r="P318" s="2" t="s">
        <v>52</v>
      </c>
      <c r="Q318" s="2" t="s">
        <v>633</v>
      </c>
      <c r="R318" s="2" t="s">
        <v>60</v>
      </c>
      <c r="S318" s="2" t="s">
        <v>60</v>
      </c>
      <c r="T318" s="2" t="s">
        <v>61</v>
      </c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2" t="s">
        <v>52</v>
      </c>
      <c r="AS318" s="2" t="s">
        <v>52</v>
      </c>
      <c r="AT318" s="3"/>
      <c r="AU318" s="2" t="s">
        <v>643</v>
      </c>
      <c r="AV318" s="3">
        <v>155</v>
      </c>
    </row>
    <row r="319" spans="1:48" ht="30" customHeight="1" x14ac:dyDescent="0.3">
      <c r="A319" s="8" t="s">
        <v>644</v>
      </c>
      <c r="B319" s="8" t="s">
        <v>645</v>
      </c>
      <c r="C319" s="8" t="s">
        <v>637</v>
      </c>
      <c r="D319" s="9">
        <v>2</v>
      </c>
      <c r="E319" s="11"/>
      <c r="F319" s="11">
        <f>TRUNC(E319*D319, 0)</f>
        <v>0</v>
      </c>
      <c r="G319" s="11"/>
      <c r="H319" s="11">
        <f>TRUNC(G319*D319, 0)</f>
        <v>0</v>
      </c>
      <c r="I319" s="11"/>
      <c r="J319" s="11">
        <f>TRUNC(I319*D319, 0)</f>
        <v>0</v>
      </c>
      <c r="K319" s="11">
        <f t="shared" si="34"/>
        <v>0</v>
      </c>
      <c r="L319" s="11">
        <f t="shared" si="34"/>
        <v>0</v>
      </c>
      <c r="M319" s="8" t="s">
        <v>52</v>
      </c>
      <c r="N319" s="2" t="s">
        <v>646</v>
      </c>
      <c r="O319" s="2" t="s">
        <v>52</v>
      </c>
      <c r="P319" s="2" t="s">
        <v>52</v>
      </c>
      <c r="Q319" s="2" t="s">
        <v>633</v>
      </c>
      <c r="R319" s="2" t="s">
        <v>60</v>
      </c>
      <c r="S319" s="2" t="s">
        <v>60</v>
      </c>
      <c r="T319" s="2" t="s">
        <v>61</v>
      </c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2" t="s">
        <v>52</v>
      </c>
      <c r="AS319" s="2" t="s">
        <v>52</v>
      </c>
      <c r="AT319" s="3"/>
      <c r="AU319" s="2" t="s">
        <v>647</v>
      </c>
      <c r="AV319" s="3">
        <v>156</v>
      </c>
    </row>
    <row r="320" spans="1:48" ht="30" customHeight="1" x14ac:dyDescent="0.3">
      <c r="A320" s="9"/>
      <c r="B320" s="9"/>
      <c r="C320" s="9"/>
      <c r="D320" s="9"/>
      <c r="E320" s="9"/>
      <c r="F320" s="9"/>
      <c r="G320" s="9"/>
      <c r="H320" s="9"/>
      <c r="I320" s="16"/>
      <c r="J320" s="9"/>
      <c r="K320" s="9"/>
      <c r="L320" s="9"/>
      <c r="M320" s="9"/>
    </row>
    <row r="321" spans="1:13" ht="30" customHeight="1" x14ac:dyDescent="0.3">
      <c r="A321" s="9"/>
      <c r="B321" s="9"/>
      <c r="C321" s="9"/>
      <c r="D321" s="9"/>
      <c r="E321" s="9"/>
      <c r="F321" s="9"/>
      <c r="G321" s="9"/>
      <c r="H321" s="9"/>
      <c r="I321" s="16"/>
      <c r="J321" s="9"/>
      <c r="K321" s="9"/>
      <c r="L321" s="9"/>
      <c r="M321" s="9"/>
    </row>
    <row r="322" spans="1:13" ht="30" customHeight="1" x14ac:dyDescent="0.3">
      <c r="A322" s="9"/>
      <c r="B322" s="9"/>
      <c r="C322" s="9"/>
      <c r="D322" s="9"/>
      <c r="E322" s="9"/>
      <c r="F322" s="9"/>
      <c r="G322" s="9"/>
      <c r="H322" s="9"/>
      <c r="I322" s="16"/>
      <c r="J322" s="9"/>
      <c r="K322" s="9"/>
      <c r="L322" s="9"/>
      <c r="M322" s="9"/>
    </row>
    <row r="323" spans="1:13" ht="30" customHeight="1" x14ac:dyDescent="0.3">
      <c r="A323" s="9"/>
      <c r="B323" s="9"/>
      <c r="C323" s="9"/>
      <c r="D323" s="9"/>
      <c r="E323" s="9"/>
      <c r="F323" s="9"/>
      <c r="G323" s="9"/>
      <c r="H323" s="9"/>
      <c r="I323" s="16"/>
      <c r="J323" s="9"/>
      <c r="K323" s="9"/>
      <c r="L323" s="9"/>
      <c r="M323" s="9"/>
    </row>
    <row r="324" spans="1:13" ht="30" customHeight="1" x14ac:dyDescent="0.3">
      <c r="A324" s="9"/>
      <c r="B324" s="9"/>
      <c r="C324" s="9"/>
      <c r="D324" s="9"/>
      <c r="E324" s="9"/>
      <c r="F324" s="9"/>
      <c r="G324" s="9"/>
      <c r="H324" s="9"/>
      <c r="I324" s="16"/>
      <c r="J324" s="9"/>
      <c r="K324" s="9"/>
      <c r="L324" s="9"/>
      <c r="M324" s="9"/>
    </row>
    <row r="325" spans="1:13" ht="30" customHeight="1" x14ac:dyDescent="0.3">
      <c r="A325" s="9"/>
      <c r="B325" s="9"/>
      <c r="C325" s="9"/>
      <c r="D325" s="9"/>
      <c r="E325" s="9"/>
      <c r="F325" s="9"/>
      <c r="G325" s="9"/>
      <c r="H325" s="9"/>
      <c r="I325" s="16"/>
      <c r="J325" s="9"/>
      <c r="K325" s="9"/>
      <c r="L325" s="9"/>
      <c r="M325" s="9"/>
    </row>
    <row r="326" spans="1:13" ht="30" customHeight="1" x14ac:dyDescent="0.3">
      <c r="A326" s="9"/>
      <c r="B326" s="9"/>
      <c r="C326" s="9"/>
      <c r="D326" s="9"/>
      <c r="E326" s="9"/>
      <c r="F326" s="9"/>
      <c r="G326" s="9"/>
      <c r="H326" s="9"/>
      <c r="I326" s="16"/>
      <c r="J326" s="9"/>
      <c r="K326" s="9"/>
      <c r="L326" s="9"/>
      <c r="M326" s="9"/>
    </row>
    <row r="327" spans="1:13" ht="30" customHeight="1" x14ac:dyDescent="0.3">
      <c r="A327" s="9"/>
      <c r="B327" s="9"/>
      <c r="C327" s="9"/>
      <c r="D327" s="9"/>
      <c r="E327" s="9"/>
      <c r="F327" s="9"/>
      <c r="G327" s="9"/>
      <c r="H327" s="9"/>
      <c r="I327" s="16"/>
      <c r="J327" s="9"/>
      <c r="K327" s="9"/>
      <c r="L327" s="9"/>
      <c r="M327" s="9"/>
    </row>
    <row r="328" spans="1:13" ht="30" customHeight="1" x14ac:dyDescent="0.3">
      <c r="A328" s="9"/>
      <c r="B328" s="9"/>
      <c r="C328" s="9"/>
      <c r="D328" s="9"/>
      <c r="E328" s="9"/>
      <c r="F328" s="9"/>
      <c r="G328" s="9"/>
      <c r="H328" s="9"/>
      <c r="I328" s="16"/>
      <c r="J328" s="9"/>
      <c r="K328" s="9"/>
      <c r="L328" s="9"/>
      <c r="M328" s="9"/>
    </row>
    <row r="329" spans="1:13" ht="30" customHeight="1" x14ac:dyDescent="0.3">
      <c r="A329" s="9"/>
      <c r="B329" s="9"/>
      <c r="C329" s="9"/>
      <c r="D329" s="9"/>
      <c r="E329" s="9"/>
      <c r="F329" s="9"/>
      <c r="G329" s="9"/>
      <c r="H329" s="9"/>
      <c r="I329" s="16"/>
      <c r="J329" s="9"/>
      <c r="K329" s="9"/>
      <c r="L329" s="9"/>
      <c r="M329" s="9"/>
    </row>
    <row r="330" spans="1:13" ht="30" customHeight="1" x14ac:dyDescent="0.3">
      <c r="A330" s="9"/>
      <c r="B330" s="9"/>
      <c r="C330" s="9"/>
      <c r="D330" s="9"/>
      <c r="E330" s="9"/>
      <c r="F330" s="9"/>
      <c r="G330" s="9"/>
      <c r="H330" s="9"/>
      <c r="I330" s="16"/>
      <c r="J330" s="9"/>
      <c r="K330" s="9"/>
      <c r="L330" s="9"/>
      <c r="M330" s="9"/>
    </row>
    <row r="331" spans="1:13" ht="30" customHeight="1" x14ac:dyDescent="0.3">
      <c r="A331" s="9"/>
      <c r="B331" s="9"/>
      <c r="C331" s="9"/>
      <c r="D331" s="9"/>
      <c r="E331" s="9"/>
      <c r="F331" s="9"/>
      <c r="G331" s="9"/>
      <c r="H331" s="9"/>
      <c r="I331" s="16"/>
      <c r="J331" s="9"/>
      <c r="K331" s="9"/>
      <c r="L331" s="9"/>
      <c r="M331" s="9"/>
    </row>
    <row r="332" spans="1:13" ht="30" customHeight="1" x14ac:dyDescent="0.3">
      <c r="A332" s="9"/>
      <c r="B332" s="9"/>
      <c r="C332" s="9"/>
      <c r="D332" s="9"/>
      <c r="E332" s="9"/>
      <c r="F332" s="9"/>
      <c r="G332" s="9"/>
      <c r="H332" s="9"/>
      <c r="I332" s="16"/>
      <c r="J332" s="9"/>
      <c r="K332" s="9"/>
      <c r="L332" s="9"/>
      <c r="M332" s="9"/>
    </row>
    <row r="333" spans="1:13" ht="30" customHeight="1" x14ac:dyDescent="0.3">
      <c r="A333" s="9"/>
      <c r="B333" s="9"/>
      <c r="C333" s="9"/>
      <c r="D333" s="9"/>
      <c r="E333" s="9"/>
      <c r="F333" s="9"/>
      <c r="G333" s="9"/>
      <c r="H333" s="9"/>
      <c r="I333" s="16"/>
      <c r="J333" s="9"/>
      <c r="K333" s="9"/>
      <c r="L333" s="9"/>
      <c r="M333" s="9"/>
    </row>
    <row r="334" spans="1:13" ht="30" customHeight="1" x14ac:dyDescent="0.3">
      <c r="A334" s="9"/>
      <c r="B334" s="9"/>
      <c r="C334" s="9"/>
      <c r="D334" s="9"/>
      <c r="E334" s="9"/>
      <c r="F334" s="9"/>
      <c r="G334" s="9"/>
      <c r="H334" s="9"/>
      <c r="I334" s="16"/>
      <c r="J334" s="9"/>
      <c r="K334" s="9"/>
      <c r="L334" s="9"/>
      <c r="M334" s="9"/>
    </row>
    <row r="335" spans="1:13" ht="30" customHeight="1" x14ac:dyDescent="0.3">
      <c r="A335" s="9"/>
      <c r="B335" s="9"/>
      <c r="C335" s="9"/>
      <c r="D335" s="9"/>
      <c r="E335" s="9"/>
      <c r="F335" s="9"/>
      <c r="G335" s="9"/>
      <c r="H335" s="9"/>
      <c r="I335" s="16"/>
      <c r="J335" s="9"/>
      <c r="K335" s="9"/>
      <c r="L335" s="9"/>
      <c r="M335" s="9"/>
    </row>
    <row r="336" spans="1:13" ht="30" customHeight="1" x14ac:dyDescent="0.3">
      <c r="A336" s="9"/>
      <c r="B336" s="9"/>
      <c r="C336" s="9"/>
      <c r="D336" s="9"/>
      <c r="E336" s="9"/>
      <c r="F336" s="9"/>
      <c r="G336" s="9"/>
      <c r="H336" s="9"/>
      <c r="I336" s="16"/>
      <c r="J336" s="9"/>
      <c r="K336" s="9"/>
      <c r="L336" s="9"/>
      <c r="M336" s="9"/>
    </row>
    <row r="337" spans="1:48" ht="30" customHeight="1" x14ac:dyDescent="0.3">
      <c r="A337" s="9"/>
      <c r="B337" s="9"/>
      <c r="C337" s="9"/>
      <c r="D337" s="9"/>
      <c r="E337" s="9"/>
      <c r="F337" s="9"/>
      <c r="G337" s="9"/>
      <c r="H337" s="9"/>
      <c r="I337" s="16"/>
      <c r="J337" s="9"/>
      <c r="K337" s="9"/>
      <c r="L337" s="9"/>
      <c r="M337" s="9"/>
    </row>
    <row r="338" spans="1:48" ht="30" customHeight="1" x14ac:dyDescent="0.3">
      <c r="A338" s="9"/>
      <c r="B338" s="9"/>
      <c r="C338" s="9"/>
      <c r="D338" s="9"/>
      <c r="E338" s="9"/>
      <c r="F338" s="9"/>
      <c r="G338" s="9"/>
      <c r="H338" s="9"/>
      <c r="I338" s="16"/>
      <c r="J338" s="9"/>
      <c r="K338" s="9"/>
      <c r="L338" s="9"/>
      <c r="M338" s="9"/>
    </row>
    <row r="339" spans="1:48" ht="30" customHeight="1" x14ac:dyDescent="0.3">
      <c r="A339" s="8" t="s">
        <v>76</v>
      </c>
      <c r="B339" s="9"/>
      <c r="C339" s="9"/>
      <c r="D339" s="9"/>
      <c r="E339" s="9"/>
      <c r="F339" s="11">
        <f>SUM(F317:F338)</f>
        <v>0</v>
      </c>
      <c r="G339" s="9"/>
      <c r="H339" s="11">
        <f>SUM(H317:H338)</f>
        <v>0</v>
      </c>
      <c r="I339" s="16"/>
      <c r="J339" s="11">
        <f>SUM(J317:J338)</f>
        <v>0</v>
      </c>
      <c r="K339" s="9"/>
      <c r="L339" s="11">
        <f>SUM(L317:L338)</f>
        <v>0</v>
      </c>
      <c r="M339" s="9"/>
      <c r="N339" t="s">
        <v>77</v>
      </c>
    </row>
    <row r="340" spans="1:48" ht="30" customHeight="1" x14ac:dyDescent="0.3">
      <c r="A340" s="8" t="s">
        <v>651</v>
      </c>
      <c r="B340" s="9"/>
      <c r="C340" s="9"/>
      <c r="D340" s="9"/>
      <c r="E340" s="9"/>
      <c r="F340" s="9"/>
      <c r="G340" s="9"/>
      <c r="H340" s="9"/>
      <c r="I340" s="16"/>
      <c r="J340" s="9"/>
      <c r="K340" s="9"/>
      <c r="L340" s="9"/>
      <c r="M340" s="9"/>
      <c r="N340" s="3"/>
      <c r="O340" s="3"/>
      <c r="P340" s="3"/>
      <c r="Q340" s="2" t="s">
        <v>652</v>
      </c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</row>
    <row r="341" spans="1:48" ht="30" customHeight="1" x14ac:dyDescent="0.3">
      <c r="A341" s="8" t="s">
        <v>653</v>
      </c>
      <c r="B341" s="8" t="s">
        <v>654</v>
      </c>
      <c r="C341" s="8" t="s">
        <v>58</v>
      </c>
      <c r="D341" s="9">
        <v>1</v>
      </c>
      <c r="E341" s="11"/>
      <c r="F341" s="11">
        <f t="shared" ref="F341:F372" si="35">TRUNC(E341*D341, 0)</f>
        <v>0</v>
      </c>
      <c r="G341" s="11"/>
      <c r="H341" s="11">
        <f t="shared" ref="H341:H372" si="36">TRUNC(G341*D341, 0)</f>
        <v>0</v>
      </c>
      <c r="I341" s="11"/>
      <c r="J341" s="11">
        <f t="shared" ref="J341:J372" si="37">TRUNC(I341*D341, 0)</f>
        <v>0</v>
      </c>
      <c r="K341" s="11">
        <f t="shared" ref="K341:K372" si="38">TRUNC(E341+G341+I341, 0)</f>
        <v>0</v>
      </c>
      <c r="L341" s="11">
        <f t="shared" ref="L341:L372" si="39">TRUNC(F341+H341+J341, 0)</f>
        <v>0</v>
      </c>
      <c r="M341" s="8" t="s">
        <v>52</v>
      </c>
      <c r="N341" s="2" t="s">
        <v>655</v>
      </c>
      <c r="O341" s="2" t="s">
        <v>52</v>
      </c>
      <c r="P341" s="2" t="s">
        <v>52</v>
      </c>
      <c r="Q341" s="2" t="s">
        <v>652</v>
      </c>
      <c r="R341" s="2" t="s">
        <v>60</v>
      </c>
      <c r="S341" s="2" t="s">
        <v>60</v>
      </c>
      <c r="T341" s="2" t="s">
        <v>61</v>
      </c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2" t="s">
        <v>52</v>
      </c>
      <c r="AS341" s="2" t="s">
        <v>52</v>
      </c>
      <c r="AT341" s="3"/>
      <c r="AU341" s="2" t="s">
        <v>656</v>
      </c>
      <c r="AV341" s="3">
        <v>162</v>
      </c>
    </row>
    <row r="342" spans="1:48" ht="30" customHeight="1" x14ac:dyDescent="0.3">
      <c r="A342" s="8" t="s">
        <v>657</v>
      </c>
      <c r="B342" s="8" t="s">
        <v>658</v>
      </c>
      <c r="C342" s="8" t="s">
        <v>58</v>
      </c>
      <c r="D342" s="9">
        <v>2</v>
      </c>
      <c r="E342" s="11"/>
      <c r="F342" s="11">
        <f t="shared" si="35"/>
        <v>0</v>
      </c>
      <c r="G342" s="11"/>
      <c r="H342" s="11">
        <f t="shared" si="36"/>
        <v>0</v>
      </c>
      <c r="I342" s="11"/>
      <c r="J342" s="11">
        <f t="shared" si="37"/>
        <v>0</v>
      </c>
      <c r="K342" s="11">
        <f t="shared" si="38"/>
        <v>0</v>
      </c>
      <c r="L342" s="11">
        <f t="shared" si="39"/>
        <v>0</v>
      </c>
      <c r="M342" s="8" t="s">
        <v>52</v>
      </c>
      <c r="N342" s="2" t="s">
        <v>659</v>
      </c>
      <c r="O342" s="2" t="s">
        <v>52</v>
      </c>
      <c r="P342" s="2" t="s">
        <v>52</v>
      </c>
      <c r="Q342" s="2" t="s">
        <v>652</v>
      </c>
      <c r="R342" s="2" t="s">
        <v>60</v>
      </c>
      <c r="S342" s="2" t="s">
        <v>60</v>
      </c>
      <c r="T342" s="2" t="s">
        <v>61</v>
      </c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2" t="s">
        <v>52</v>
      </c>
      <c r="AS342" s="2" t="s">
        <v>52</v>
      </c>
      <c r="AT342" s="3"/>
      <c r="AU342" s="2" t="s">
        <v>660</v>
      </c>
      <c r="AV342" s="3">
        <v>163</v>
      </c>
    </row>
    <row r="343" spans="1:48" ht="30" customHeight="1" x14ac:dyDescent="0.3">
      <c r="A343" s="8" t="s">
        <v>657</v>
      </c>
      <c r="B343" s="8" t="s">
        <v>661</v>
      </c>
      <c r="C343" s="8" t="s">
        <v>58</v>
      </c>
      <c r="D343" s="9">
        <v>2</v>
      </c>
      <c r="E343" s="11"/>
      <c r="F343" s="11">
        <f t="shared" si="35"/>
        <v>0</v>
      </c>
      <c r="G343" s="11"/>
      <c r="H343" s="11">
        <f t="shared" si="36"/>
        <v>0</v>
      </c>
      <c r="I343" s="11"/>
      <c r="J343" s="11">
        <f t="shared" si="37"/>
        <v>0</v>
      </c>
      <c r="K343" s="11">
        <f t="shared" si="38"/>
        <v>0</v>
      </c>
      <c r="L343" s="11">
        <f t="shared" si="39"/>
        <v>0</v>
      </c>
      <c r="M343" s="8" t="s">
        <v>52</v>
      </c>
      <c r="N343" s="2" t="s">
        <v>662</v>
      </c>
      <c r="O343" s="2" t="s">
        <v>52</v>
      </c>
      <c r="P343" s="2" t="s">
        <v>52</v>
      </c>
      <c r="Q343" s="2" t="s">
        <v>652</v>
      </c>
      <c r="R343" s="2" t="s">
        <v>60</v>
      </c>
      <c r="S343" s="2" t="s">
        <v>60</v>
      </c>
      <c r="T343" s="2" t="s">
        <v>61</v>
      </c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2" t="s">
        <v>52</v>
      </c>
      <c r="AS343" s="2" t="s">
        <v>52</v>
      </c>
      <c r="AT343" s="3"/>
      <c r="AU343" s="2" t="s">
        <v>663</v>
      </c>
      <c r="AV343" s="3">
        <v>164</v>
      </c>
    </row>
    <row r="344" spans="1:48" ht="30" customHeight="1" x14ac:dyDescent="0.3">
      <c r="A344" s="8" t="s">
        <v>657</v>
      </c>
      <c r="B344" s="8" t="s">
        <v>664</v>
      </c>
      <c r="C344" s="8" t="s">
        <v>58</v>
      </c>
      <c r="D344" s="9">
        <v>1</v>
      </c>
      <c r="E344" s="11"/>
      <c r="F344" s="11">
        <f t="shared" si="35"/>
        <v>0</v>
      </c>
      <c r="G344" s="11"/>
      <c r="H344" s="11">
        <f t="shared" si="36"/>
        <v>0</v>
      </c>
      <c r="I344" s="11"/>
      <c r="J344" s="11">
        <f t="shared" si="37"/>
        <v>0</v>
      </c>
      <c r="K344" s="11">
        <f t="shared" si="38"/>
        <v>0</v>
      </c>
      <c r="L344" s="11">
        <f t="shared" si="39"/>
        <v>0</v>
      </c>
      <c r="M344" s="8" t="s">
        <v>52</v>
      </c>
      <c r="N344" s="2" t="s">
        <v>665</v>
      </c>
      <c r="O344" s="2" t="s">
        <v>52</v>
      </c>
      <c r="P344" s="2" t="s">
        <v>52</v>
      </c>
      <c r="Q344" s="2" t="s">
        <v>652</v>
      </c>
      <c r="R344" s="2" t="s">
        <v>60</v>
      </c>
      <c r="S344" s="2" t="s">
        <v>60</v>
      </c>
      <c r="T344" s="2" t="s">
        <v>61</v>
      </c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2" t="s">
        <v>52</v>
      </c>
      <c r="AS344" s="2" t="s">
        <v>52</v>
      </c>
      <c r="AT344" s="3"/>
      <c r="AU344" s="2" t="s">
        <v>666</v>
      </c>
      <c r="AV344" s="3">
        <v>165</v>
      </c>
    </row>
    <row r="345" spans="1:48" ht="30" customHeight="1" x14ac:dyDescent="0.3">
      <c r="A345" s="8" t="s">
        <v>667</v>
      </c>
      <c r="B345" s="8" t="s">
        <v>668</v>
      </c>
      <c r="C345" s="8" t="s">
        <v>58</v>
      </c>
      <c r="D345" s="9">
        <v>2</v>
      </c>
      <c r="E345" s="11"/>
      <c r="F345" s="11">
        <f t="shared" si="35"/>
        <v>0</v>
      </c>
      <c r="G345" s="11"/>
      <c r="H345" s="11">
        <f t="shared" si="36"/>
        <v>0</v>
      </c>
      <c r="I345" s="11"/>
      <c r="J345" s="11">
        <f t="shared" si="37"/>
        <v>0</v>
      </c>
      <c r="K345" s="11">
        <f t="shared" si="38"/>
        <v>0</v>
      </c>
      <c r="L345" s="11">
        <f t="shared" si="39"/>
        <v>0</v>
      </c>
      <c r="M345" s="8" t="s">
        <v>52</v>
      </c>
      <c r="N345" s="2" t="s">
        <v>669</v>
      </c>
      <c r="O345" s="2" t="s">
        <v>52</v>
      </c>
      <c r="P345" s="2" t="s">
        <v>52</v>
      </c>
      <c r="Q345" s="2" t="s">
        <v>652</v>
      </c>
      <c r="R345" s="2" t="s">
        <v>60</v>
      </c>
      <c r="S345" s="2" t="s">
        <v>60</v>
      </c>
      <c r="T345" s="2" t="s">
        <v>61</v>
      </c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2" t="s">
        <v>52</v>
      </c>
      <c r="AS345" s="2" t="s">
        <v>52</v>
      </c>
      <c r="AT345" s="3"/>
      <c r="AU345" s="2" t="s">
        <v>670</v>
      </c>
      <c r="AV345" s="3">
        <v>166</v>
      </c>
    </row>
    <row r="346" spans="1:48" ht="30" customHeight="1" x14ac:dyDescent="0.3">
      <c r="A346" s="8" t="s">
        <v>671</v>
      </c>
      <c r="B346" s="8" t="s">
        <v>668</v>
      </c>
      <c r="C346" s="8" t="s">
        <v>58</v>
      </c>
      <c r="D346" s="9">
        <v>9</v>
      </c>
      <c r="E346" s="11"/>
      <c r="F346" s="11">
        <f t="shared" si="35"/>
        <v>0</v>
      </c>
      <c r="G346" s="11"/>
      <c r="H346" s="11">
        <f t="shared" si="36"/>
        <v>0</v>
      </c>
      <c r="I346" s="11"/>
      <c r="J346" s="11">
        <f t="shared" si="37"/>
        <v>0</v>
      </c>
      <c r="K346" s="11">
        <f t="shared" si="38"/>
        <v>0</v>
      </c>
      <c r="L346" s="11">
        <f t="shared" si="39"/>
        <v>0</v>
      </c>
      <c r="M346" s="8" t="s">
        <v>52</v>
      </c>
      <c r="N346" s="2" t="s">
        <v>672</v>
      </c>
      <c r="O346" s="2" t="s">
        <v>52</v>
      </c>
      <c r="P346" s="2" t="s">
        <v>52</v>
      </c>
      <c r="Q346" s="2" t="s">
        <v>652</v>
      </c>
      <c r="R346" s="2" t="s">
        <v>60</v>
      </c>
      <c r="S346" s="2" t="s">
        <v>60</v>
      </c>
      <c r="T346" s="2" t="s">
        <v>61</v>
      </c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2" t="s">
        <v>52</v>
      </c>
      <c r="AS346" s="2" t="s">
        <v>52</v>
      </c>
      <c r="AT346" s="3"/>
      <c r="AU346" s="2" t="s">
        <v>673</v>
      </c>
      <c r="AV346" s="3">
        <v>167</v>
      </c>
    </row>
    <row r="347" spans="1:48" ht="30" customHeight="1" x14ac:dyDescent="0.3">
      <c r="A347" s="8" t="s">
        <v>671</v>
      </c>
      <c r="B347" s="8" t="s">
        <v>674</v>
      </c>
      <c r="C347" s="8" t="s">
        <v>58</v>
      </c>
      <c r="D347" s="9">
        <v>2</v>
      </c>
      <c r="E347" s="11"/>
      <c r="F347" s="11">
        <f t="shared" si="35"/>
        <v>0</v>
      </c>
      <c r="G347" s="11"/>
      <c r="H347" s="11">
        <f t="shared" si="36"/>
        <v>0</v>
      </c>
      <c r="I347" s="11"/>
      <c r="J347" s="11">
        <f t="shared" si="37"/>
        <v>0</v>
      </c>
      <c r="K347" s="11">
        <f t="shared" si="38"/>
        <v>0</v>
      </c>
      <c r="L347" s="11">
        <f t="shared" si="39"/>
        <v>0</v>
      </c>
      <c r="M347" s="8" t="s">
        <v>52</v>
      </c>
      <c r="N347" s="2" t="s">
        <v>675</v>
      </c>
      <c r="O347" s="2" t="s">
        <v>52</v>
      </c>
      <c r="P347" s="2" t="s">
        <v>52</v>
      </c>
      <c r="Q347" s="2" t="s">
        <v>652</v>
      </c>
      <c r="R347" s="2" t="s">
        <v>60</v>
      </c>
      <c r="S347" s="2" t="s">
        <v>60</v>
      </c>
      <c r="T347" s="2" t="s">
        <v>61</v>
      </c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2" t="s">
        <v>52</v>
      </c>
      <c r="AS347" s="2" t="s">
        <v>52</v>
      </c>
      <c r="AT347" s="3"/>
      <c r="AU347" s="2" t="s">
        <v>676</v>
      </c>
      <c r="AV347" s="3">
        <v>168</v>
      </c>
    </row>
    <row r="348" spans="1:48" ht="30" customHeight="1" x14ac:dyDescent="0.3">
      <c r="A348" s="8" t="s">
        <v>677</v>
      </c>
      <c r="B348" s="8" t="s">
        <v>678</v>
      </c>
      <c r="C348" s="8" t="s">
        <v>73</v>
      </c>
      <c r="D348" s="9">
        <v>18</v>
      </c>
      <c r="E348" s="11"/>
      <c r="F348" s="11">
        <f t="shared" si="35"/>
        <v>0</v>
      </c>
      <c r="G348" s="11"/>
      <c r="H348" s="11">
        <f t="shared" si="36"/>
        <v>0</v>
      </c>
      <c r="I348" s="11"/>
      <c r="J348" s="11">
        <f t="shared" si="37"/>
        <v>0</v>
      </c>
      <c r="K348" s="11">
        <f t="shared" si="38"/>
        <v>0</v>
      </c>
      <c r="L348" s="11">
        <f t="shared" si="39"/>
        <v>0</v>
      </c>
      <c r="M348" s="8" t="s">
        <v>52</v>
      </c>
      <c r="N348" s="2" t="s">
        <v>679</v>
      </c>
      <c r="O348" s="2" t="s">
        <v>52</v>
      </c>
      <c r="P348" s="2" t="s">
        <v>52</v>
      </c>
      <c r="Q348" s="2" t="s">
        <v>652</v>
      </c>
      <c r="R348" s="2" t="s">
        <v>60</v>
      </c>
      <c r="S348" s="2" t="s">
        <v>60</v>
      </c>
      <c r="T348" s="2" t="s">
        <v>61</v>
      </c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2" t="s">
        <v>52</v>
      </c>
      <c r="AS348" s="2" t="s">
        <v>52</v>
      </c>
      <c r="AT348" s="3"/>
      <c r="AU348" s="2" t="s">
        <v>680</v>
      </c>
      <c r="AV348" s="3">
        <v>170</v>
      </c>
    </row>
    <row r="349" spans="1:48" ht="30" customHeight="1" x14ac:dyDescent="0.3">
      <c r="A349" s="8" t="s">
        <v>677</v>
      </c>
      <c r="B349" s="8" t="s">
        <v>681</v>
      </c>
      <c r="C349" s="8" t="s">
        <v>174</v>
      </c>
      <c r="D349" s="9">
        <v>357</v>
      </c>
      <c r="E349" s="11"/>
      <c r="F349" s="11">
        <f t="shared" si="35"/>
        <v>0</v>
      </c>
      <c r="G349" s="11"/>
      <c r="H349" s="11">
        <f t="shared" si="36"/>
        <v>0</v>
      </c>
      <c r="I349" s="11"/>
      <c r="J349" s="11">
        <f t="shared" si="37"/>
        <v>0</v>
      </c>
      <c r="K349" s="11">
        <f t="shared" si="38"/>
        <v>0</v>
      </c>
      <c r="L349" s="11">
        <f t="shared" si="39"/>
        <v>0</v>
      </c>
      <c r="M349" s="8" t="s">
        <v>52</v>
      </c>
      <c r="N349" s="2" t="s">
        <v>682</v>
      </c>
      <c r="O349" s="2" t="s">
        <v>52</v>
      </c>
      <c r="P349" s="2" t="s">
        <v>52</v>
      </c>
      <c r="Q349" s="2" t="s">
        <v>652</v>
      </c>
      <c r="R349" s="2" t="s">
        <v>60</v>
      </c>
      <c r="S349" s="2" t="s">
        <v>60</v>
      </c>
      <c r="T349" s="2" t="s">
        <v>61</v>
      </c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2" t="s">
        <v>52</v>
      </c>
      <c r="AS349" s="2" t="s">
        <v>52</v>
      </c>
      <c r="AT349" s="3"/>
      <c r="AU349" s="2" t="s">
        <v>683</v>
      </c>
      <c r="AV349" s="3">
        <v>171</v>
      </c>
    </row>
    <row r="350" spans="1:48" ht="30" customHeight="1" x14ac:dyDescent="0.3">
      <c r="A350" s="8" t="s">
        <v>677</v>
      </c>
      <c r="B350" s="8" t="s">
        <v>684</v>
      </c>
      <c r="C350" s="8" t="s">
        <v>174</v>
      </c>
      <c r="D350" s="9">
        <v>204</v>
      </c>
      <c r="E350" s="11"/>
      <c r="F350" s="11">
        <f t="shared" si="35"/>
        <v>0</v>
      </c>
      <c r="G350" s="11"/>
      <c r="H350" s="11">
        <f t="shared" si="36"/>
        <v>0</v>
      </c>
      <c r="I350" s="11"/>
      <c r="J350" s="11">
        <f t="shared" si="37"/>
        <v>0</v>
      </c>
      <c r="K350" s="11">
        <f t="shared" si="38"/>
        <v>0</v>
      </c>
      <c r="L350" s="11">
        <f t="shared" si="39"/>
        <v>0</v>
      </c>
      <c r="M350" s="8" t="s">
        <v>52</v>
      </c>
      <c r="N350" s="2" t="s">
        <v>685</v>
      </c>
      <c r="O350" s="2" t="s">
        <v>52</v>
      </c>
      <c r="P350" s="2" t="s">
        <v>52</v>
      </c>
      <c r="Q350" s="2" t="s">
        <v>652</v>
      </c>
      <c r="R350" s="2" t="s">
        <v>60</v>
      </c>
      <c r="S350" s="2" t="s">
        <v>60</v>
      </c>
      <c r="T350" s="2" t="s">
        <v>61</v>
      </c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2" t="s">
        <v>52</v>
      </c>
      <c r="AS350" s="2" t="s">
        <v>52</v>
      </c>
      <c r="AT350" s="3"/>
      <c r="AU350" s="2" t="s">
        <v>686</v>
      </c>
      <c r="AV350" s="3">
        <v>172</v>
      </c>
    </row>
    <row r="351" spans="1:48" ht="30" customHeight="1" x14ac:dyDescent="0.3">
      <c r="A351" s="8" t="s">
        <v>677</v>
      </c>
      <c r="B351" s="8" t="s">
        <v>687</v>
      </c>
      <c r="C351" s="8" t="s">
        <v>174</v>
      </c>
      <c r="D351" s="9">
        <v>35</v>
      </c>
      <c r="E351" s="11"/>
      <c r="F351" s="11">
        <f t="shared" si="35"/>
        <v>0</v>
      </c>
      <c r="G351" s="11"/>
      <c r="H351" s="11">
        <f t="shared" si="36"/>
        <v>0</v>
      </c>
      <c r="I351" s="11"/>
      <c r="J351" s="11">
        <f t="shared" si="37"/>
        <v>0</v>
      </c>
      <c r="K351" s="11">
        <f t="shared" si="38"/>
        <v>0</v>
      </c>
      <c r="L351" s="11">
        <f t="shared" si="39"/>
        <v>0</v>
      </c>
      <c r="M351" s="8" t="s">
        <v>52</v>
      </c>
      <c r="N351" s="2" t="s">
        <v>688</v>
      </c>
      <c r="O351" s="2" t="s">
        <v>52</v>
      </c>
      <c r="P351" s="2" t="s">
        <v>52</v>
      </c>
      <c r="Q351" s="2" t="s">
        <v>652</v>
      </c>
      <c r="R351" s="2" t="s">
        <v>60</v>
      </c>
      <c r="S351" s="2" t="s">
        <v>60</v>
      </c>
      <c r="T351" s="2" t="s">
        <v>61</v>
      </c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2" t="s">
        <v>52</v>
      </c>
      <c r="AS351" s="2" t="s">
        <v>52</v>
      </c>
      <c r="AT351" s="3"/>
      <c r="AU351" s="2" t="s">
        <v>689</v>
      </c>
      <c r="AV351" s="3">
        <v>173</v>
      </c>
    </row>
    <row r="352" spans="1:48" ht="30" customHeight="1" x14ac:dyDescent="0.3">
      <c r="A352" s="8" t="s">
        <v>677</v>
      </c>
      <c r="B352" s="8" t="s">
        <v>690</v>
      </c>
      <c r="C352" s="8" t="s">
        <v>174</v>
      </c>
      <c r="D352" s="9">
        <v>19</v>
      </c>
      <c r="E352" s="11"/>
      <c r="F352" s="11">
        <f t="shared" si="35"/>
        <v>0</v>
      </c>
      <c r="G352" s="11"/>
      <c r="H352" s="11">
        <f t="shared" si="36"/>
        <v>0</v>
      </c>
      <c r="I352" s="11"/>
      <c r="J352" s="11">
        <f t="shared" si="37"/>
        <v>0</v>
      </c>
      <c r="K352" s="11">
        <f t="shared" si="38"/>
        <v>0</v>
      </c>
      <c r="L352" s="11">
        <f t="shared" si="39"/>
        <v>0</v>
      </c>
      <c r="M352" s="8" t="s">
        <v>52</v>
      </c>
      <c r="N352" s="2" t="s">
        <v>691</v>
      </c>
      <c r="O352" s="2" t="s">
        <v>52</v>
      </c>
      <c r="P352" s="2" t="s">
        <v>52</v>
      </c>
      <c r="Q352" s="2" t="s">
        <v>652</v>
      </c>
      <c r="R352" s="2" t="s">
        <v>60</v>
      </c>
      <c r="S352" s="2" t="s">
        <v>60</v>
      </c>
      <c r="T352" s="2" t="s">
        <v>61</v>
      </c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2" t="s">
        <v>52</v>
      </c>
      <c r="AS352" s="2" t="s">
        <v>52</v>
      </c>
      <c r="AT352" s="3"/>
      <c r="AU352" s="2" t="s">
        <v>692</v>
      </c>
      <c r="AV352" s="3">
        <v>174</v>
      </c>
    </row>
    <row r="353" spans="1:48" ht="30" customHeight="1" x14ac:dyDescent="0.3">
      <c r="A353" s="8" t="s">
        <v>677</v>
      </c>
      <c r="B353" s="8" t="s">
        <v>693</v>
      </c>
      <c r="C353" s="8" t="s">
        <v>174</v>
      </c>
      <c r="D353" s="9">
        <v>50</v>
      </c>
      <c r="E353" s="11"/>
      <c r="F353" s="11">
        <f t="shared" si="35"/>
        <v>0</v>
      </c>
      <c r="G353" s="11"/>
      <c r="H353" s="11">
        <f t="shared" si="36"/>
        <v>0</v>
      </c>
      <c r="I353" s="11"/>
      <c r="J353" s="11">
        <f t="shared" si="37"/>
        <v>0</v>
      </c>
      <c r="K353" s="11">
        <f t="shared" si="38"/>
        <v>0</v>
      </c>
      <c r="L353" s="11">
        <f t="shared" si="39"/>
        <v>0</v>
      </c>
      <c r="M353" s="8" t="s">
        <v>52</v>
      </c>
      <c r="N353" s="2" t="s">
        <v>694</v>
      </c>
      <c r="O353" s="2" t="s">
        <v>52</v>
      </c>
      <c r="P353" s="2" t="s">
        <v>52</v>
      </c>
      <c r="Q353" s="2" t="s">
        <v>652</v>
      </c>
      <c r="R353" s="2" t="s">
        <v>60</v>
      </c>
      <c r="S353" s="2" t="s">
        <v>60</v>
      </c>
      <c r="T353" s="2" t="s">
        <v>61</v>
      </c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2" t="s">
        <v>52</v>
      </c>
      <c r="AS353" s="2" t="s">
        <v>52</v>
      </c>
      <c r="AT353" s="3"/>
      <c r="AU353" s="2" t="s">
        <v>695</v>
      </c>
      <c r="AV353" s="3">
        <v>175</v>
      </c>
    </row>
    <row r="354" spans="1:48" ht="30" customHeight="1" x14ac:dyDescent="0.3">
      <c r="A354" s="8" t="s">
        <v>677</v>
      </c>
      <c r="B354" s="8" t="s">
        <v>696</v>
      </c>
      <c r="C354" s="8" t="s">
        <v>174</v>
      </c>
      <c r="D354" s="9">
        <v>34</v>
      </c>
      <c r="E354" s="11"/>
      <c r="F354" s="11">
        <f t="shared" si="35"/>
        <v>0</v>
      </c>
      <c r="G354" s="11"/>
      <c r="H354" s="11">
        <f t="shared" si="36"/>
        <v>0</v>
      </c>
      <c r="I354" s="11"/>
      <c r="J354" s="11">
        <f t="shared" si="37"/>
        <v>0</v>
      </c>
      <c r="K354" s="11">
        <f t="shared" si="38"/>
        <v>0</v>
      </c>
      <c r="L354" s="11">
        <f t="shared" si="39"/>
        <v>0</v>
      </c>
      <c r="M354" s="8" t="s">
        <v>52</v>
      </c>
      <c r="N354" s="2" t="s">
        <v>697</v>
      </c>
      <c r="O354" s="2" t="s">
        <v>52</v>
      </c>
      <c r="P354" s="2" t="s">
        <v>52</v>
      </c>
      <c r="Q354" s="2" t="s">
        <v>652</v>
      </c>
      <c r="R354" s="2" t="s">
        <v>60</v>
      </c>
      <c r="S354" s="2" t="s">
        <v>60</v>
      </c>
      <c r="T354" s="2" t="s">
        <v>61</v>
      </c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2" t="s">
        <v>52</v>
      </c>
      <c r="AS354" s="2" t="s">
        <v>52</v>
      </c>
      <c r="AT354" s="3"/>
      <c r="AU354" s="2" t="s">
        <v>698</v>
      </c>
      <c r="AV354" s="3">
        <v>176</v>
      </c>
    </row>
    <row r="355" spans="1:48" ht="30" customHeight="1" x14ac:dyDescent="0.3">
      <c r="A355" s="8" t="s">
        <v>677</v>
      </c>
      <c r="B355" s="8" t="s">
        <v>699</v>
      </c>
      <c r="C355" s="8" t="s">
        <v>174</v>
      </c>
      <c r="D355" s="9">
        <v>257</v>
      </c>
      <c r="E355" s="11"/>
      <c r="F355" s="11">
        <f t="shared" si="35"/>
        <v>0</v>
      </c>
      <c r="G355" s="11"/>
      <c r="H355" s="11">
        <f t="shared" si="36"/>
        <v>0</v>
      </c>
      <c r="I355" s="11"/>
      <c r="J355" s="11">
        <f t="shared" si="37"/>
        <v>0</v>
      </c>
      <c r="K355" s="11">
        <f t="shared" si="38"/>
        <v>0</v>
      </c>
      <c r="L355" s="11">
        <f t="shared" si="39"/>
        <v>0</v>
      </c>
      <c r="M355" s="8" t="s">
        <v>52</v>
      </c>
      <c r="N355" s="2" t="s">
        <v>700</v>
      </c>
      <c r="O355" s="2" t="s">
        <v>52</v>
      </c>
      <c r="P355" s="2" t="s">
        <v>52</v>
      </c>
      <c r="Q355" s="2" t="s">
        <v>652</v>
      </c>
      <c r="R355" s="2" t="s">
        <v>60</v>
      </c>
      <c r="S355" s="2" t="s">
        <v>60</v>
      </c>
      <c r="T355" s="2" t="s">
        <v>61</v>
      </c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2" t="s">
        <v>52</v>
      </c>
      <c r="AS355" s="2" t="s">
        <v>52</v>
      </c>
      <c r="AT355" s="3"/>
      <c r="AU355" s="2" t="s">
        <v>701</v>
      </c>
      <c r="AV355" s="3">
        <v>177</v>
      </c>
    </row>
    <row r="356" spans="1:48" ht="30" customHeight="1" x14ac:dyDescent="0.3">
      <c r="A356" s="8" t="s">
        <v>677</v>
      </c>
      <c r="B356" s="8" t="s">
        <v>702</v>
      </c>
      <c r="C356" s="8" t="s">
        <v>87</v>
      </c>
      <c r="D356" s="9">
        <v>9</v>
      </c>
      <c r="E356" s="11"/>
      <c r="F356" s="11">
        <f t="shared" si="35"/>
        <v>0</v>
      </c>
      <c r="G356" s="11"/>
      <c r="H356" s="11">
        <f t="shared" si="36"/>
        <v>0</v>
      </c>
      <c r="I356" s="11"/>
      <c r="J356" s="11">
        <f t="shared" si="37"/>
        <v>0</v>
      </c>
      <c r="K356" s="11">
        <f t="shared" si="38"/>
        <v>0</v>
      </c>
      <c r="L356" s="11">
        <f t="shared" si="39"/>
        <v>0</v>
      </c>
      <c r="M356" s="8" t="s">
        <v>52</v>
      </c>
      <c r="N356" s="2" t="s">
        <v>703</v>
      </c>
      <c r="O356" s="2" t="s">
        <v>52</v>
      </c>
      <c r="P356" s="2" t="s">
        <v>52</v>
      </c>
      <c r="Q356" s="2" t="s">
        <v>652</v>
      </c>
      <c r="R356" s="2" t="s">
        <v>60</v>
      </c>
      <c r="S356" s="2" t="s">
        <v>60</v>
      </c>
      <c r="T356" s="2" t="s">
        <v>61</v>
      </c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2" t="s">
        <v>52</v>
      </c>
      <c r="AS356" s="2" t="s">
        <v>52</v>
      </c>
      <c r="AT356" s="3"/>
      <c r="AU356" s="2" t="s">
        <v>704</v>
      </c>
      <c r="AV356" s="3">
        <v>178</v>
      </c>
    </row>
    <row r="357" spans="1:48" ht="30" customHeight="1" x14ac:dyDescent="0.3">
      <c r="A357" s="8" t="s">
        <v>677</v>
      </c>
      <c r="B357" s="8" t="s">
        <v>705</v>
      </c>
      <c r="C357" s="8" t="s">
        <v>87</v>
      </c>
      <c r="D357" s="9">
        <v>8</v>
      </c>
      <c r="E357" s="11"/>
      <c r="F357" s="11">
        <f t="shared" si="35"/>
        <v>0</v>
      </c>
      <c r="G357" s="11"/>
      <c r="H357" s="11">
        <f t="shared" si="36"/>
        <v>0</v>
      </c>
      <c r="I357" s="11"/>
      <c r="J357" s="11">
        <f t="shared" si="37"/>
        <v>0</v>
      </c>
      <c r="K357" s="11">
        <f t="shared" si="38"/>
        <v>0</v>
      </c>
      <c r="L357" s="11">
        <f t="shared" si="39"/>
        <v>0</v>
      </c>
      <c r="M357" s="8" t="s">
        <v>52</v>
      </c>
      <c r="N357" s="2" t="s">
        <v>706</v>
      </c>
      <c r="O357" s="2" t="s">
        <v>52</v>
      </c>
      <c r="P357" s="2" t="s">
        <v>52</v>
      </c>
      <c r="Q357" s="2" t="s">
        <v>652</v>
      </c>
      <c r="R357" s="2" t="s">
        <v>60</v>
      </c>
      <c r="S357" s="2" t="s">
        <v>60</v>
      </c>
      <c r="T357" s="2" t="s">
        <v>61</v>
      </c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2" t="s">
        <v>52</v>
      </c>
      <c r="AS357" s="2" t="s">
        <v>52</v>
      </c>
      <c r="AT357" s="3"/>
      <c r="AU357" s="2" t="s">
        <v>707</v>
      </c>
      <c r="AV357" s="3">
        <v>179</v>
      </c>
    </row>
    <row r="358" spans="1:48" ht="30" customHeight="1" x14ac:dyDescent="0.3">
      <c r="A358" s="8" t="s">
        <v>677</v>
      </c>
      <c r="B358" s="8" t="s">
        <v>708</v>
      </c>
      <c r="C358" s="8" t="s">
        <v>87</v>
      </c>
      <c r="D358" s="9">
        <v>1</v>
      </c>
      <c r="E358" s="11"/>
      <c r="F358" s="11">
        <f t="shared" si="35"/>
        <v>0</v>
      </c>
      <c r="G358" s="11"/>
      <c r="H358" s="11">
        <f t="shared" si="36"/>
        <v>0</v>
      </c>
      <c r="I358" s="11"/>
      <c r="J358" s="11">
        <f t="shared" si="37"/>
        <v>0</v>
      </c>
      <c r="K358" s="11">
        <f t="shared" si="38"/>
        <v>0</v>
      </c>
      <c r="L358" s="11">
        <f t="shared" si="39"/>
        <v>0</v>
      </c>
      <c r="M358" s="8" t="s">
        <v>52</v>
      </c>
      <c r="N358" s="2" t="s">
        <v>709</v>
      </c>
      <c r="O358" s="2" t="s">
        <v>52</v>
      </c>
      <c r="P358" s="2" t="s">
        <v>52</v>
      </c>
      <c r="Q358" s="2" t="s">
        <v>652</v>
      </c>
      <c r="R358" s="2" t="s">
        <v>60</v>
      </c>
      <c r="S358" s="2" t="s">
        <v>60</v>
      </c>
      <c r="T358" s="2" t="s">
        <v>61</v>
      </c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2" t="s">
        <v>52</v>
      </c>
      <c r="AS358" s="2" t="s">
        <v>52</v>
      </c>
      <c r="AT358" s="3"/>
      <c r="AU358" s="2" t="s">
        <v>710</v>
      </c>
      <c r="AV358" s="3">
        <v>180</v>
      </c>
    </row>
    <row r="359" spans="1:48" ht="30" customHeight="1" x14ac:dyDescent="0.3">
      <c r="A359" s="8" t="s">
        <v>677</v>
      </c>
      <c r="B359" s="8" t="s">
        <v>711</v>
      </c>
      <c r="C359" s="8" t="s">
        <v>544</v>
      </c>
      <c r="D359" s="9">
        <v>40</v>
      </c>
      <c r="E359" s="11"/>
      <c r="F359" s="11">
        <f t="shared" si="35"/>
        <v>0</v>
      </c>
      <c r="G359" s="11"/>
      <c r="H359" s="11">
        <f t="shared" si="36"/>
        <v>0</v>
      </c>
      <c r="I359" s="11"/>
      <c r="J359" s="11">
        <f t="shared" si="37"/>
        <v>0</v>
      </c>
      <c r="K359" s="11">
        <f t="shared" si="38"/>
        <v>0</v>
      </c>
      <c r="L359" s="11">
        <f t="shared" si="39"/>
        <v>0</v>
      </c>
      <c r="M359" s="8" t="s">
        <v>52</v>
      </c>
      <c r="N359" s="2" t="s">
        <v>712</v>
      </c>
      <c r="O359" s="2" t="s">
        <v>52</v>
      </c>
      <c r="P359" s="2" t="s">
        <v>52</v>
      </c>
      <c r="Q359" s="2" t="s">
        <v>652</v>
      </c>
      <c r="R359" s="2" t="s">
        <v>60</v>
      </c>
      <c r="S359" s="2" t="s">
        <v>60</v>
      </c>
      <c r="T359" s="2" t="s">
        <v>61</v>
      </c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2" t="s">
        <v>52</v>
      </c>
      <c r="AS359" s="2" t="s">
        <v>52</v>
      </c>
      <c r="AT359" s="3"/>
      <c r="AU359" s="2" t="s">
        <v>713</v>
      </c>
      <c r="AV359" s="3">
        <v>181</v>
      </c>
    </row>
    <row r="360" spans="1:48" ht="30" customHeight="1" x14ac:dyDescent="0.3">
      <c r="A360" s="8" t="s">
        <v>677</v>
      </c>
      <c r="B360" s="8" t="s">
        <v>714</v>
      </c>
      <c r="C360" s="8" t="s">
        <v>82</v>
      </c>
      <c r="D360" s="9">
        <v>20</v>
      </c>
      <c r="E360" s="11"/>
      <c r="F360" s="11">
        <f t="shared" si="35"/>
        <v>0</v>
      </c>
      <c r="G360" s="11"/>
      <c r="H360" s="11">
        <f t="shared" si="36"/>
        <v>0</v>
      </c>
      <c r="I360" s="11"/>
      <c r="J360" s="11">
        <f t="shared" si="37"/>
        <v>0</v>
      </c>
      <c r="K360" s="11">
        <f t="shared" si="38"/>
        <v>0</v>
      </c>
      <c r="L360" s="11">
        <f t="shared" si="39"/>
        <v>0</v>
      </c>
      <c r="M360" s="8" t="s">
        <v>52</v>
      </c>
      <c r="N360" s="2" t="s">
        <v>715</v>
      </c>
      <c r="O360" s="2" t="s">
        <v>52</v>
      </c>
      <c r="P360" s="2" t="s">
        <v>52</v>
      </c>
      <c r="Q360" s="2" t="s">
        <v>652</v>
      </c>
      <c r="R360" s="2" t="s">
        <v>60</v>
      </c>
      <c r="S360" s="2" t="s">
        <v>60</v>
      </c>
      <c r="T360" s="2" t="s">
        <v>61</v>
      </c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2" t="s">
        <v>52</v>
      </c>
      <c r="AS360" s="2" t="s">
        <v>52</v>
      </c>
      <c r="AT360" s="3"/>
      <c r="AU360" s="2" t="s">
        <v>716</v>
      </c>
      <c r="AV360" s="3">
        <v>182</v>
      </c>
    </row>
    <row r="361" spans="1:48" ht="30" customHeight="1" x14ac:dyDescent="0.3">
      <c r="A361" s="8" t="s">
        <v>677</v>
      </c>
      <c r="B361" s="8" t="s">
        <v>717</v>
      </c>
      <c r="C361" s="8" t="s">
        <v>174</v>
      </c>
      <c r="D361" s="9">
        <v>270</v>
      </c>
      <c r="E361" s="11"/>
      <c r="F361" s="11">
        <f t="shared" si="35"/>
        <v>0</v>
      </c>
      <c r="G361" s="11"/>
      <c r="H361" s="11">
        <f t="shared" si="36"/>
        <v>0</v>
      </c>
      <c r="I361" s="11"/>
      <c r="J361" s="11">
        <f t="shared" si="37"/>
        <v>0</v>
      </c>
      <c r="K361" s="11">
        <f t="shared" si="38"/>
        <v>0</v>
      </c>
      <c r="L361" s="11">
        <f t="shared" si="39"/>
        <v>0</v>
      </c>
      <c r="M361" s="8" t="s">
        <v>52</v>
      </c>
      <c r="N361" s="2" t="s">
        <v>718</v>
      </c>
      <c r="O361" s="2" t="s">
        <v>52</v>
      </c>
      <c r="P361" s="2" t="s">
        <v>52</v>
      </c>
      <c r="Q361" s="2" t="s">
        <v>652</v>
      </c>
      <c r="R361" s="2" t="s">
        <v>60</v>
      </c>
      <c r="S361" s="2" t="s">
        <v>60</v>
      </c>
      <c r="T361" s="2" t="s">
        <v>61</v>
      </c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2" t="s">
        <v>52</v>
      </c>
      <c r="AS361" s="2" t="s">
        <v>52</v>
      </c>
      <c r="AT361" s="3"/>
      <c r="AU361" s="2" t="s">
        <v>719</v>
      </c>
      <c r="AV361" s="3">
        <v>183</v>
      </c>
    </row>
    <row r="362" spans="1:48" ht="30" customHeight="1" x14ac:dyDescent="0.3">
      <c r="A362" s="8" t="s">
        <v>677</v>
      </c>
      <c r="B362" s="8" t="s">
        <v>720</v>
      </c>
      <c r="C362" s="8" t="s">
        <v>174</v>
      </c>
      <c r="D362" s="9">
        <v>350</v>
      </c>
      <c r="E362" s="11"/>
      <c r="F362" s="11">
        <f t="shared" si="35"/>
        <v>0</v>
      </c>
      <c r="G362" s="11"/>
      <c r="H362" s="11">
        <f t="shared" si="36"/>
        <v>0</v>
      </c>
      <c r="I362" s="11"/>
      <c r="J362" s="11">
        <f t="shared" si="37"/>
        <v>0</v>
      </c>
      <c r="K362" s="11">
        <f t="shared" si="38"/>
        <v>0</v>
      </c>
      <c r="L362" s="11">
        <f t="shared" si="39"/>
        <v>0</v>
      </c>
      <c r="M362" s="8" t="s">
        <v>52</v>
      </c>
      <c r="N362" s="2" t="s">
        <v>721</v>
      </c>
      <c r="O362" s="2" t="s">
        <v>52</v>
      </c>
      <c r="P362" s="2" t="s">
        <v>52</v>
      </c>
      <c r="Q362" s="2" t="s">
        <v>652</v>
      </c>
      <c r="R362" s="2" t="s">
        <v>60</v>
      </c>
      <c r="S362" s="2" t="s">
        <v>60</v>
      </c>
      <c r="T362" s="2" t="s">
        <v>61</v>
      </c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2" t="s">
        <v>52</v>
      </c>
      <c r="AS362" s="2" t="s">
        <v>52</v>
      </c>
      <c r="AT362" s="3"/>
      <c r="AU362" s="2" t="s">
        <v>722</v>
      </c>
      <c r="AV362" s="3">
        <v>184</v>
      </c>
    </row>
    <row r="363" spans="1:48" ht="30" customHeight="1" x14ac:dyDescent="0.3">
      <c r="A363" s="8" t="s">
        <v>677</v>
      </c>
      <c r="B363" s="8" t="s">
        <v>723</v>
      </c>
      <c r="C363" s="8" t="s">
        <v>174</v>
      </c>
      <c r="D363" s="9">
        <v>550</v>
      </c>
      <c r="E363" s="11"/>
      <c r="F363" s="11">
        <f t="shared" si="35"/>
        <v>0</v>
      </c>
      <c r="G363" s="11"/>
      <c r="H363" s="11">
        <f t="shared" si="36"/>
        <v>0</v>
      </c>
      <c r="I363" s="11"/>
      <c r="J363" s="11">
        <f t="shared" si="37"/>
        <v>0</v>
      </c>
      <c r="K363" s="11">
        <f t="shared" si="38"/>
        <v>0</v>
      </c>
      <c r="L363" s="11">
        <f t="shared" si="39"/>
        <v>0</v>
      </c>
      <c r="M363" s="8" t="s">
        <v>52</v>
      </c>
      <c r="N363" s="2" t="s">
        <v>724</v>
      </c>
      <c r="O363" s="2" t="s">
        <v>52</v>
      </c>
      <c r="P363" s="2" t="s">
        <v>52</v>
      </c>
      <c r="Q363" s="2" t="s">
        <v>652</v>
      </c>
      <c r="R363" s="2" t="s">
        <v>60</v>
      </c>
      <c r="S363" s="2" t="s">
        <v>60</v>
      </c>
      <c r="T363" s="2" t="s">
        <v>61</v>
      </c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2" t="s">
        <v>52</v>
      </c>
      <c r="AS363" s="2" t="s">
        <v>52</v>
      </c>
      <c r="AT363" s="3"/>
      <c r="AU363" s="2" t="s">
        <v>725</v>
      </c>
      <c r="AV363" s="3">
        <v>185</v>
      </c>
    </row>
    <row r="364" spans="1:48" ht="30" customHeight="1" x14ac:dyDescent="0.3">
      <c r="A364" s="8" t="s">
        <v>677</v>
      </c>
      <c r="B364" s="8" t="s">
        <v>726</v>
      </c>
      <c r="C364" s="8" t="s">
        <v>58</v>
      </c>
      <c r="D364" s="9">
        <v>2</v>
      </c>
      <c r="E364" s="11"/>
      <c r="F364" s="11">
        <f t="shared" si="35"/>
        <v>0</v>
      </c>
      <c r="G364" s="11"/>
      <c r="H364" s="11">
        <f t="shared" si="36"/>
        <v>0</v>
      </c>
      <c r="I364" s="11"/>
      <c r="J364" s="11">
        <f t="shared" si="37"/>
        <v>0</v>
      </c>
      <c r="K364" s="11">
        <f t="shared" si="38"/>
        <v>0</v>
      </c>
      <c r="L364" s="11">
        <f t="shared" si="39"/>
        <v>0</v>
      </c>
      <c r="M364" s="8" t="s">
        <v>52</v>
      </c>
      <c r="N364" s="2" t="s">
        <v>727</v>
      </c>
      <c r="O364" s="2" t="s">
        <v>52</v>
      </c>
      <c r="P364" s="2" t="s">
        <v>52</v>
      </c>
      <c r="Q364" s="2" t="s">
        <v>652</v>
      </c>
      <c r="R364" s="2" t="s">
        <v>60</v>
      </c>
      <c r="S364" s="2" t="s">
        <v>60</v>
      </c>
      <c r="T364" s="2" t="s">
        <v>61</v>
      </c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2" t="s">
        <v>52</v>
      </c>
      <c r="AS364" s="2" t="s">
        <v>52</v>
      </c>
      <c r="AT364" s="3"/>
      <c r="AU364" s="2" t="s">
        <v>728</v>
      </c>
      <c r="AV364" s="3">
        <v>186</v>
      </c>
    </row>
    <row r="365" spans="1:48" ht="30" customHeight="1" x14ac:dyDescent="0.3">
      <c r="A365" s="8" t="s">
        <v>677</v>
      </c>
      <c r="B365" s="8" t="s">
        <v>729</v>
      </c>
      <c r="C365" s="8" t="s">
        <v>73</v>
      </c>
      <c r="D365" s="9">
        <v>1</v>
      </c>
      <c r="E365" s="11"/>
      <c r="F365" s="11">
        <f t="shared" si="35"/>
        <v>0</v>
      </c>
      <c r="G365" s="11"/>
      <c r="H365" s="11">
        <f t="shared" si="36"/>
        <v>0</v>
      </c>
      <c r="I365" s="11"/>
      <c r="J365" s="11">
        <f t="shared" si="37"/>
        <v>0</v>
      </c>
      <c r="K365" s="11">
        <f t="shared" si="38"/>
        <v>0</v>
      </c>
      <c r="L365" s="11">
        <f t="shared" si="39"/>
        <v>0</v>
      </c>
      <c r="M365" s="8" t="s">
        <v>52</v>
      </c>
      <c r="N365" s="2" t="s">
        <v>730</v>
      </c>
      <c r="O365" s="2" t="s">
        <v>52</v>
      </c>
      <c r="P365" s="2" t="s">
        <v>52</v>
      </c>
      <c r="Q365" s="2" t="s">
        <v>652</v>
      </c>
      <c r="R365" s="2" t="s">
        <v>60</v>
      </c>
      <c r="S365" s="2" t="s">
        <v>60</v>
      </c>
      <c r="T365" s="2" t="s">
        <v>61</v>
      </c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2" t="s">
        <v>52</v>
      </c>
      <c r="AS365" s="2" t="s">
        <v>52</v>
      </c>
      <c r="AT365" s="3"/>
      <c r="AU365" s="2" t="s">
        <v>731</v>
      </c>
      <c r="AV365" s="3">
        <v>187</v>
      </c>
    </row>
    <row r="366" spans="1:48" ht="30" customHeight="1" x14ac:dyDescent="0.3">
      <c r="A366" s="8" t="s">
        <v>732</v>
      </c>
      <c r="B366" s="8" t="s">
        <v>733</v>
      </c>
      <c r="C366" s="8" t="s">
        <v>73</v>
      </c>
      <c r="D366" s="9">
        <v>3</v>
      </c>
      <c r="E366" s="11"/>
      <c r="F366" s="11">
        <f t="shared" si="35"/>
        <v>0</v>
      </c>
      <c r="G366" s="11"/>
      <c r="H366" s="11">
        <f t="shared" si="36"/>
        <v>0</v>
      </c>
      <c r="I366" s="11"/>
      <c r="J366" s="11">
        <f t="shared" si="37"/>
        <v>0</v>
      </c>
      <c r="K366" s="11">
        <f t="shared" si="38"/>
        <v>0</v>
      </c>
      <c r="L366" s="11">
        <f t="shared" si="39"/>
        <v>0</v>
      </c>
      <c r="M366" s="8" t="s">
        <v>52</v>
      </c>
      <c r="N366" s="2" t="s">
        <v>734</v>
      </c>
      <c r="O366" s="2" t="s">
        <v>52</v>
      </c>
      <c r="P366" s="2" t="s">
        <v>52</v>
      </c>
      <c r="Q366" s="2" t="s">
        <v>652</v>
      </c>
      <c r="R366" s="2" t="s">
        <v>60</v>
      </c>
      <c r="S366" s="2" t="s">
        <v>60</v>
      </c>
      <c r="T366" s="2" t="s">
        <v>61</v>
      </c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2" t="s">
        <v>52</v>
      </c>
      <c r="AS366" s="2" t="s">
        <v>52</v>
      </c>
      <c r="AT366" s="3"/>
      <c r="AU366" s="2" t="s">
        <v>735</v>
      </c>
      <c r="AV366" s="3">
        <v>188</v>
      </c>
    </row>
    <row r="367" spans="1:48" ht="30" customHeight="1" x14ac:dyDescent="0.3">
      <c r="A367" s="8" t="s">
        <v>736</v>
      </c>
      <c r="B367" s="8" t="s">
        <v>737</v>
      </c>
      <c r="C367" s="8" t="s">
        <v>87</v>
      </c>
      <c r="D367" s="9">
        <v>1</v>
      </c>
      <c r="E367" s="11"/>
      <c r="F367" s="11">
        <f t="shared" si="35"/>
        <v>0</v>
      </c>
      <c r="G367" s="11"/>
      <c r="H367" s="11">
        <f t="shared" si="36"/>
        <v>0</v>
      </c>
      <c r="I367" s="11"/>
      <c r="J367" s="11">
        <f t="shared" si="37"/>
        <v>0</v>
      </c>
      <c r="K367" s="11">
        <f t="shared" si="38"/>
        <v>0</v>
      </c>
      <c r="L367" s="11">
        <f t="shared" si="39"/>
        <v>0</v>
      </c>
      <c r="M367" s="8" t="s">
        <v>52</v>
      </c>
      <c r="N367" s="2" t="s">
        <v>738</v>
      </c>
      <c r="O367" s="2" t="s">
        <v>52</v>
      </c>
      <c r="P367" s="2" t="s">
        <v>52</v>
      </c>
      <c r="Q367" s="2" t="s">
        <v>652</v>
      </c>
      <c r="R367" s="2" t="s">
        <v>60</v>
      </c>
      <c r="S367" s="2" t="s">
        <v>60</v>
      </c>
      <c r="T367" s="2" t="s">
        <v>61</v>
      </c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2" t="s">
        <v>52</v>
      </c>
      <c r="AS367" s="2" t="s">
        <v>52</v>
      </c>
      <c r="AT367" s="3"/>
      <c r="AU367" s="2" t="s">
        <v>739</v>
      </c>
      <c r="AV367" s="3">
        <v>189</v>
      </c>
    </row>
    <row r="368" spans="1:48" ht="30" customHeight="1" x14ac:dyDescent="0.3">
      <c r="A368" s="8" t="s">
        <v>736</v>
      </c>
      <c r="B368" s="8" t="s">
        <v>740</v>
      </c>
      <c r="C368" s="8" t="s">
        <v>87</v>
      </c>
      <c r="D368" s="9">
        <v>7</v>
      </c>
      <c r="E368" s="11"/>
      <c r="F368" s="11">
        <f t="shared" si="35"/>
        <v>0</v>
      </c>
      <c r="G368" s="11"/>
      <c r="H368" s="11">
        <f t="shared" si="36"/>
        <v>0</v>
      </c>
      <c r="I368" s="11"/>
      <c r="J368" s="11">
        <f t="shared" si="37"/>
        <v>0</v>
      </c>
      <c r="K368" s="11">
        <f t="shared" si="38"/>
        <v>0</v>
      </c>
      <c r="L368" s="11">
        <f t="shared" si="39"/>
        <v>0</v>
      </c>
      <c r="M368" s="8" t="s">
        <v>52</v>
      </c>
      <c r="N368" s="2" t="s">
        <v>741</v>
      </c>
      <c r="O368" s="2" t="s">
        <v>52</v>
      </c>
      <c r="P368" s="2" t="s">
        <v>52</v>
      </c>
      <c r="Q368" s="2" t="s">
        <v>652</v>
      </c>
      <c r="R368" s="2" t="s">
        <v>60</v>
      </c>
      <c r="S368" s="2" t="s">
        <v>60</v>
      </c>
      <c r="T368" s="2" t="s">
        <v>61</v>
      </c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2" t="s">
        <v>52</v>
      </c>
      <c r="AS368" s="2" t="s">
        <v>52</v>
      </c>
      <c r="AT368" s="3"/>
      <c r="AU368" s="2" t="s">
        <v>742</v>
      </c>
      <c r="AV368" s="3">
        <v>190</v>
      </c>
    </row>
    <row r="369" spans="1:48" ht="30" customHeight="1" x14ac:dyDescent="0.3">
      <c r="A369" s="8" t="s">
        <v>736</v>
      </c>
      <c r="B369" s="8" t="s">
        <v>743</v>
      </c>
      <c r="C369" s="8" t="s">
        <v>87</v>
      </c>
      <c r="D369" s="9">
        <v>18</v>
      </c>
      <c r="E369" s="11"/>
      <c r="F369" s="11">
        <f t="shared" si="35"/>
        <v>0</v>
      </c>
      <c r="G369" s="11"/>
      <c r="H369" s="11">
        <f t="shared" si="36"/>
        <v>0</v>
      </c>
      <c r="I369" s="11"/>
      <c r="J369" s="11">
        <f t="shared" si="37"/>
        <v>0</v>
      </c>
      <c r="K369" s="11">
        <f t="shared" si="38"/>
        <v>0</v>
      </c>
      <c r="L369" s="11">
        <f t="shared" si="39"/>
        <v>0</v>
      </c>
      <c r="M369" s="8" t="s">
        <v>52</v>
      </c>
      <c r="N369" s="2" t="s">
        <v>744</v>
      </c>
      <c r="O369" s="2" t="s">
        <v>52</v>
      </c>
      <c r="P369" s="2" t="s">
        <v>52</v>
      </c>
      <c r="Q369" s="2" t="s">
        <v>652</v>
      </c>
      <c r="R369" s="2" t="s">
        <v>60</v>
      </c>
      <c r="S369" s="2" t="s">
        <v>60</v>
      </c>
      <c r="T369" s="2" t="s">
        <v>61</v>
      </c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2" t="s">
        <v>52</v>
      </c>
      <c r="AS369" s="2" t="s">
        <v>52</v>
      </c>
      <c r="AT369" s="3"/>
      <c r="AU369" s="2" t="s">
        <v>745</v>
      </c>
      <c r="AV369" s="3">
        <v>191</v>
      </c>
    </row>
    <row r="370" spans="1:48" ht="30" customHeight="1" x14ac:dyDescent="0.3">
      <c r="A370" s="8" t="s">
        <v>736</v>
      </c>
      <c r="B370" s="8" t="s">
        <v>746</v>
      </c>
      <c r="C370" s="8" t="s">
        <v>87</v>
      </c>
      <c r="D370" s="9">
        <v>18</v>
      </c>
      <c r="E370" s="11"/>
      <c r="F370" s="11">
        <f t="shared" si="35"/>
        <v>0</v>
      </c>
      <c r="G370" s="11"/>
      <c r="H370" s="11">
        <f t="shared" si="36"/>
        <v>0</v>
      </c>
      <c r="I370" s="11"/>
      <c r="J370" s="11">
        <f t="shared" si="37"/>
        <v>0</v>
      </c>
      <c r="K370" s="11">
        <f t="shared" si="38"/>
        <v>0</v>
      </c>
      <c r="L370" s="11">
        <f t="shared" si="39"/>
        <v>0</v>
      </c>
      <c r="M370" s="8" t="s">
        <v>52</v>
      </c>
      <c r="N370" s="2" t="s">
        <v>747</v>
      </c>
      <c r="O370" s="2" t="s">
        <v>52</v>
      </c>
      <c r="P370" s="2" t="s">
        <v>52</v>
      </c>
      <c r="Q370" s="2" t="s">
        <v>652</v>
      </c>
      <c r="R370" s="2" t="s">
        <v>60</v>
      </c>
      <c r="S370" s="2" t="s">
        <v>60</v>
      </c>
      <c r="T370" s="2" t="s">
        <v>61</v>
      </c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2" t="s">
        <v>52</v>
      </c>
      <c r="AS370" s="2" t="s">
        <v>52</v>
      </c>
      <c r="AT370" s="3"/>
      <c r="AU370" s="2" t="s">
        <v>748</v>
      </c>
      <c r="AV370" s="3">
        <v>192</v>
      </c>
    </row>
    <row r="371" spans="1:48" ht="30" customHeight="1" x14ac:dyDescent="0.3">
      <c r="A371" s="8" t="s">
        <v>736</v>
      </c>
      <c r="B371" s="8" t="s">
        <v>740</v>
      </c>
      <c r="C371" s="8" t="s">
        <v>58</v>
      </c>
      <c r="D371" s="9">
        <v>18</v>
      </c>
      <c r="E371" s="11"/>
      <c r="F371" s="11">
        <f t="shared" si="35"/>
        <v>0</v>
      </c>
      <c r="G371" s="11"/>
      <c r="H371" s="11">
        <f t="shared" si="36"/>
        <v>0</v>
      </c>
      <c r="I371" s="11"/>
      <c r="J371" s="11">
        <f t="shared" si="37"/>
        <v>0</v>
      </c>
      <c r="K371" s="11">
        <f t="shared" si="38"/>
        <v>0</v>
      </c>
      <c r="L371" s="11">
        <f t="shared" si="39"/>
        <v>0</v>
      </c>
      <c r="M371" s="8" t="s">
        <v>52</v>
      </c>
      <c r="N371" s="2" t="s">
        <v>749</v>
      </c>
      <c r="O371" s="2" t="s">
        <v>52</v>
      </c>
      <c r="P371" s="2" t="s">
        <v>52</v>
      </c>
      <c r="Q371" s="2" t="s">
        <v>652</v>
      </c>
      <c r="R371" s="2" t="s">
        <v>60</v>
      </c>
      <c r="S371" s="2" t="s">
        <v>60</v>
      </c>
      <c r="T371" s="2" t="s">
        <v>61</v>
      </c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2" t="s">
        <v>52</v>
      </c>
      <c r="AS371" s="2" t="s">
        <v>52</v>
      </c>
      <c r="AT371" s="3"/>
      <c r="AU371" s="2" t="s">
        <v>750</v>
      </c>
      <c r="AV371" s="3">
        <v>193</v>
      </c>
    </row>
    <row r="372" spans="1:48" ht="30" customHeight="1" x14ac:dyDescent="0.3">
      <c r="A372" s="8" t="s">
        <v>751</v>
      </c>
      <c r="B372" s="8" t="s">
        <v>752</v>
      </c>
      <c r="C372" s="8" t="s">
        <v>73</v>
      </c>
      <c r="D372" s="9">
        <v>1</v>
      </c>
      <c r="E372" s="11"/>
      <c r="F372" s="11">
        <f t="shared" si="35"/>
        <v>0</v>
      </c>
      <c r="G372" s="11"/>
      <c r="H372" s="11">
        <f t="shared" si="36"/>
        <v>0</v>
      </c>
      <c r="I372" s="11"/>
      <c r="J372" s="11">
        <f t="shared" si="37"/>
        <v>0</v>
      </c>
      <c r="K372" s="11">
        <f t="shared" si="38"/>
        <v>0</v>
      </c>
      <c r="L372" s="11">
        <f t="shared" si="39"/>
        <v>0</v>
      </c>
      <c r="M372" s="8" t="s">
        <v>52</v>
      </c>
      <c r="N372" s="2" t="s">
        <v>753</v>
      </c>
      <c r="O372" s="2" t="s">
        <v>52</v>
      </c>
      <c r="P372" s="2" t="s">
        <v>52</v>
      </c>
      <c r="Q372" s="2" t="s">
        <v>652</v>
      </c>
      <c r="R372" s="2" t="s">
        <v>60</v>
      </c>
      <c r="S372" s="2" t="s">
        <v>60</v>
      </c>
      <c r="T372" s="2" t="s">
        <v>61</v>
      </c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2" t="s">
        <v>52</v>
      </c>
      <c r="AS372" s="2" t="s">
        <v>52</v>
      </c>
      <c r="AT372" s="3"/>
      <c r="AU372" s="2" t="s">
        <v>754</v>
      </c>
      <c r="AV372" s="3">
        <v>209</v>
      </c>
    </row>
    <row r="373" spans="1:48" ht="30" customHeight="1" x14ac:dyDescent="0.3">
      <c r="A373" s="9"/>
      <c r="B373" s="9"/>
      <c r="C373" s="9"/>
      <c r="D373" s="9"/>
      <c r="E373" s="9"/>
      <c r="F373" s="9"/>
      <c r="G373" s="9"/>
      <c r="H373" s="9"/>
      <c r="I373" s="16"/>
      <c r="J373" s="9"/>
      <c r="K373" s="9"/>
      <c r="L373" s="9"/>
      <c r="M373" s="9"/>
    </row>
    <row r="374" spans="1:48" ht="30" customHeight="1" x14ac:dyDescent="0.3">
      <c r="A374" s="9"/>
      <c r="B374" s="9"/>
      <c r="C374" s="9"/>
      <c r="D374" s="9"/>
      <c r="E374" s="9"/>
      <c r="F374" s="9"/>
      <c r="G374" s="9"/>
      <c r="H374" s="9"/>
      <c r="I374" s="16"/>
      <c r="J374" s="9"/>
      <c r="K374" s="9"/>
      <c r="L374" s="9"/>
      <c r="M374" s="9"/>
    </row>
    <row r="375" spans="1:48" ht="30" customHeight="1" x14ac:dyDescent="0.3">
      <c r="A375" s="9"/>
      <c r="B375" s="9"/>
      <c r="C375" s="9"/>
      <c r="D375" s="9"/>
      <c r="E375" s="9"/>
      <c r="F375" s="9"/>
      <c r="G375" s="9"/>
      <c r="H375" s="9"/>
      <c r="I375" s="16"/>
      <c r="J375" s="9"/>
      <c r="K375" s="9"/>
      <c r="L375" s="9"/>
      <c r="M375" s="9"/>
    </row>
    <row r="376" spans="1:48" ht="30" customHeight="1" x14ac:dyDescent="0.3">
      <c r="A376" s="9"/>
      <c r="B376" s="9"/>
      <c r="C376" s="9"/>
      <c r="D376" s="9"/>
      <c r="E376" s="9"/>
      <c r="F376" s="9"/>
      <c r="G376" s="9"/>
      <c r="H376" s="9"/>
      <c r="I376" s="16"/>
      <c r="J376" s="9"/>
      <c r="K376" s="9"/>
      <c r="L376" s="9"/>
      <c r="M376" s="9"/>
    </row>
    <row r="377" spans="1:48" ht="30" customHeight="1" x14ac:dyDescent="0.3">
      <c r="A377" s="9"/>
      <c r="B377" s="9"/>
      <c r="C377" s="9"/>
      <c r="D377" s="9"/>
      <c r="E377" s="9"/>
      <c r="F377" s="9"/>
      <c r="G377" s="9"/>
      <c r="H377" s="9"/>
      <c r="I377" s="16"/>
      <c r="J377" s="9"/>
      <c r="K377" s="9"/>
      <c r="L377" s="9"/>
      <c r="M377" s="9"/>
    </row>
    <row r="378" spans="1:48" ht="30" customHeight="1" x14ac:dyDescent="0.3">
      <c r="A378" s="9"/>
      <c r="B378" s="9"/>
      <c r="C378" s="9"/>
      <c r="D378" s="9"/>
      <c r="E378" s="9"/>
      <c r="F378" s="9"/>
      <c r="G378" s="9"/>
      <c r="H378" s="9"/>
      <c r="I378" s="16"/>
      <c r="J378" s="9"/>
      <c r="K378" s="9"/>
      <c r="L378" s="9"/>
      <c r="M378" s="9"/>
    </row>
    <row r="379" spans="1:48" ht="30" customHeight="1" x14ac:dyDescent="0.3">
      <c r="A379" s="9"/>
      <c r="B379" s="9"/>
      <c r="C379" s="9"/>
      <c r="D379" s="9"/>
      <c r="E379" s="9"/>
      <c r="F379" s="9"/>
      <c r="G379" s="9"/>
      <c r="H379" s="9"/>
      <c r="I379" s="16"/>
      <c r="J379" s="9"/>
      <c r="K379" s="9"/>
      <c r="L379" s="9"/>
      <c r="M379" s="9"/>
    </row>
    <row r="380" spans="1:48" ht="30" customHeight="1" x14ac:dyDescent="0.3">
      <c r="A380" s="9"/>
      <c r="B380" s="9"/>
      <c r="C380" s="9"/>
      <c r="D380" s="9"/>
      <c r="E380" s="9"/>
      <c r="F380" s="9"/>
      <c r="G380" s="9"/>
      <c r="H380" s="9"/>
      <c r="I380" s="16"/>
      <c r="J380" s="9"/>
      <c r="K380" s="9"/>
      <c r="L380" s="9"/>
      <c r="M380" s="9"/>
    </row>
    <row r="381" spans="1:48" ht="30" customHeight="1" x14ac:dyDescent="0.3">
      <c r="A381" s="9"/>
      <c r="B381" s="9"/>
      <c r="C381" s="9"/>
      <c r="D381" s="9"/>
      <c r="E381" s="9"/>
      <c r="F381" s="9"/>
      <c r="G381" s="9"/>
      <c r="H381" s="9"/>
      <c r="I381" s="16"/>
      <c r="J381" s="9"/>
      <c r="K381" s="9"/>
      <c r="L381" s="9"/>
      <c r="M381" s="9"/>
    </row>
    <row r="382" spans="1:48" ht="30" customHeight="1" x14ac:dyDescent="0.3">
      <c r="A382" s="9"/>
      <c r="B382" s="9"/>
      <c r="C382" s="9"/>
      <c r="D382" s="9"/>
      <c r="E382" s="9"/>
      <c r="F382" s="9"/>
      <c r="G382" s="9"/>
      <c r="H382" s="9"/>
      <c r="I382" s="16"/>
      <c r="J382" s="9"/>
      <c r="K382" s="9"/>
      <c r="L382" s="9"/>
      <c r="M382" s="9"/>
    </row>
    <row r="383" spans="1:48" ht="30" customHeight="1" x14ac:dyDescent="0.3">
      <c r="A383" s="9"/>
      <c r="B383" s="9"/>
      <c r="C383" s="9"/>
      <c r="D383" s="9"/>
      <c r="E383" s="9"/>
      <c r="F383" s="9"/>
      <c r="G383" s="9"/>
      <c r="H383" s="9"/>
      <c r="I383" s="16"/>
      <c r="J383" s="9"/>
      <c r="K383" s="9"/>
      <c r="L383" s="9"/>
      <c r="M383" s="9"/>
    </row>
    <row r="384" spans="1:48" ht="30" customHeight="1" x14ac:dyDescent="0.3">
      <c r="A384" s="9"/>
      <c r="B384" s="9"/>
      <c r="C384" s="9"/>
      <c r="D384" s="9"/>
      <c r="E384" s="9"/>
      <c r="F384" s="9"/>
      <c r="G384" s="9"/>
      <c r="H384" s="9"/>
      <c r="I384" s="16"/>
      <c r="J384" s="9"/>
      <c r="K384" s="9"/>
      <c r="L384" s="9"/>
      <c r="M384" s="9"/>
    </row>
    <row r="385" spans="1:48" ht="30" customHeight="1" x14ac:dyDescent="0.3">
      <c r="A385" s="9"/>
      <c r="B385" s="9"/>
      <c r="C385" s="9"/>
      <c r="D385" s="9"/>
      <c r="E385" s="9"/>
      <c r="F385" s="9"/>
      <c r="G385" s="9"/>
      <c r="H385" s="9"/>
      <c r="I385" s="16"/>
      <c r="J385" s="9"/>
      <c r="K385" s="9"/>
      <c r="L385" s="9"/>
      <c r="M385" s="9"/>
    </row>
    <row r="386" spans="1:48" ht="30" customHeight="1" x14ac:dyDescent="0.3">
      <c r="A386" s="9"/>
      <c r="B386" s="9"/>
      <c r="C386" s="9"/>
      <c r="D386" s="9"/>
      <c r="E386" s="9"/>
      <c r="F386" s="9"/>
      <c r="G386" s="9"/>
      <c r="H386" s="9"/>
      <c r="I386" s="16"/>
      <c r="J386" s="9"/>
      <c r="K386" s="9"/>
      <c r="L386" s="9"/>
      <c r="M386" s="9"/>
    </row>
    <row r="387" spans="1:48" ht="30" customHeight="1" x14ac:dyDescent="0.3">
      <c r="A387" s="8" t="s">
        <v>76</v>
      </c>
      <c r="B387" s="9"/>
      <c r="C387" s="9"/>
      <c r="D387" s="9"/>
      <c r="E387" s="9"/>
      <c r="F387" s="11">
        <f>SUM(F341:F386)</f>
        <v>0</v>
      </c>
      <c r="G387" s="9"/>
      <c r="H387" s="11">
        <f>SUM(H341:H386)</f>
        <v>0</v>
      </c>
      <c r="I387" s="16"/>
      <c r="J387" s="11">
        <f>SUM(J341:J386)</f>
        <v>0</v>
      </c>
      <c r="K387" s="9"/>
      <c r="L387" s="11">
        <f>SUM(L341:L386)</f>
        <v>0</v>
      </c>
      <c r="M387" s="9"/>
      <c r="N387" t="s">
        <v>77</v>
      </c>
    </row>
    <row r="388" spans="1:48" ht="30" customHeight="1" x14ac:dyDescent="0.3">
      <c r="A388" s="8" t="s">
        <v>755</v>
      </c>
      <c r="B388" s="9"/>
      <c r="C388" s="9"/>
      <c r="D388" s="9"/>
      <c r="E388" s="9"/>
      <c r="F388" s="9"/>
      <c r="G388" s="9"/>
      <c r="H388" s="9"/>
      <c r="I388" s="16"/>
      <c r="J388" s="9"/>
      <c r="K388" s="9"/>
      <c r="L388" s="9"/>
      <c r="M388" s="9"/>
      <c r="N388" s="3"/>
      <c r="O388" s="3"/>
      <c r="P388" s="3"/>
      <c r="Q388" s="2" t="s">
        <v>756</v>
      </c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</row>
    <row r="389" spans="1:48" ht="30" customHeight="1" x14ac:dyDescent="0.3">
      <c r="A389" s="8" t="s">
        <v>757</v>
      </c>
      <c r="B389" s="8" t="s">
        <v>758</v>
      </c>
      <c r="C389" s="8" t="s">
        <v>58</v>
      </c>
      <c r="D389" s="9">
        <v>9</v>
      </c>
      <c r="E389" s="11"/>
      <c r="F389" s="11">
        <f t="shared" ref="F389:F403" si="40">TRUNC(E389*D389, 0)</f>
        <v>0</v>
      </c>
      <c r="G389" s="11"/>
      <c r="H389" s="11">
        <f t="shared" ref="H389:H403" si="41">TRUNC(G389*D389, 0)</f>
        <v>0</v>
      </c>
      <c r="I389" s="11"/>
      <c r="J389" s="11">
        <f t="shared" ref="J389:J403" si="42">TRUNC(I389*D389, 0)</f>
        <v>0</v>
      </c>
      <c r="K389" s="11">
        <f t="shared" ref="K389:K403" si="43">TRUNC(E389+G389+I389, 0)</f>
        <v>0</v>
      </c>
      <c r="L389" s="11">
        <f t="shared" ref="L389:L403" si="44">TRUNC(F389+H389+J389, 0)</f>
        <v>0</v>
      </c>
      <c r="M389" s="8" t="s">
        <v>52</v>
      </c>
      <c r="N389" s="2" t="s">
        <v>759</v>
      </c>
      <c r="O389" s="2" t="s">
        <v>52</v>
      </c>
      <c r="P389" s="2" t="s">
        <v>52</v>
      </c>
      <c r="Q389" s="2" t="s">
        <v>756</v>
      </c>
      <c r="R389" s="2" t="s">
        <v>60</v>
      </c>
      <c r="S389" s="2" t="s">
        <v>60</v>
      </c>
      <c r="T389" s="2" t="s">
        <v>61</v>
      </c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2" t="s">
        <v>52</v>
      </c>
      <c r="AS389" s="2" t="s">
        <v>52</v>
      </c>
      <c r="AT389" s="3"/>
      <c r="AU389" s="2" t="s">
        <v>760</v>
      </c>
      <c r="AV389" s="3">
        <v>194</v>
      </c>
    </row>
    <row r="390" spans="1:48" ht="30" customHeight="1" x14ac:dyDescent="0.3">
      <c r="A390" s="8" t="s">
        <v>757</v>
      </c>
      <c r="B390" s="8" t="s">
        <v>761</v>
      </c>
      <c r="C390" s="8" t="s">
        <v>58</v>
      </c>
      <c r="D390" s="9">
        <v>2</v>
      </c>
      <c r="E390" s="11"/>
      <c r="F390" s="11">
        <f t="shared" si="40"/>
        <v>0</v>
      </c>
      <c r="G390" s="11"/>
      <c r="H390" s="11">
        <f t="shared" si="41"/>
        <v>0</v>
      </c>
      <c r="I390" s="11"/>
      <c r="J390" s="11">
        <f t="shared" si="42"/>
        <v>0</v>
      </c>
      <c r="K390" s="11">
        <f t="shared" si="43"/>
        <v>0</v>
      </c>
      <c r="L390" s="11">
        <f t="shared" si="44"/>
        <v>0</v>
      </c>
      <c r="M390" s="8" t="s">
        <v>52</v>
      </c>
      <c r="N390" s="2" t="s">
        <v>762</v>
      </c>
      <c r="O390" s="2" t="s">
        <v>52</v>
      </c>
      <c r="P390" s="2" t="s">
        <v>52</v>
      </c>
      <c r="Q390" s="2" t="s">
        <v>756</v>
      </c>
      <c r="R390" s="2" t="s">
        <v>60</v>
      </c>
      <c r="S390" s="2" t="s">
        <v>60</v>
      </c>
      <c r="T390" s="2" t="s">
        <v>61</v>
      </c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2" t="s">
        <v>52</v>
      </c>
      <c r="AS390" s="2" t="s">
        <v>52</v>
      </c>
      <c r="AT390" s="3"/>
      <c r="AU390" s="2" t="s">
        <v>763</v>
      </c>
      <c r="AV390" s="3">
        <v>195</v>
      </c>
    </row>
    <row r="391" spans="1:48" ht="30" customHeight="1" x14ac:dyDescent="0.3">
      <c r="A391" s="8" t="s">
        <v>764</v>
      </c>
      <c r="B391" s="8" t="s">
        <v>765</v>
      </c>
      <c r="C391" s="8" t="s">
        <v>73</v>
      </c>
      <c r="D391" s="9">
        <v>11</v>
      </c>
      <c r="E391" s="11"/>
      <c r="F391" s="11">
        <f t="shared" si="40"/>
        <v>0</v>
      </c>
      <c r="G391" s="11"/>
      <c r="H391" s="11">
        <f t="shared" si="41"/>
        <v>0</v>
      </c>
      <c r="I391" s="11"/>
      <c r="J391" s="11">
        <f t="shared" si="42"/>
        <v>0</v>
      </c>
      <c r="K391" s="11">
        <f t="shared" si="43"/>
        <v>0</v>
      </c>
      <c r="L391" s="11">
        <f t="shared" si="44"/>
        <v>0</v>
      </c>
      <c r="M391" s="8" t="s">
        <v>52</v>
      </c>
      <c r="N391" s="2" t="s">
        <v>766</v>
      </c>
      <c r="O391" s="2" t="s">
        <v>52</v>
      </c>
      <c r="P391" s="2" t="s">
        <v>52</v>
      </c>
      <c r="Q391" s="2" t="s">
        <v>756</v>
      </c>
      <c r="R391" s="2" t="s">
        <v>60</v>
      </c>
      <c r="S391" s="2" t="s">
        <v>60</v>
      </c>
      <c r="T391" s="2" t="s">
        <v>61</v>
      </c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2" t="s">
        <v>52</v>
      </c>
      <c r="AS391" s="2" t="s">
        <v>52</v>
      </c>
      <c r="AT391" s="3"/>
      <c r="AU391" s="2" t="s">
        <v>767</v>
      </c>
      <c r="AV391" s="3">
        <v>197</v>
      </c>
    </row>
    <row r="392" spans="1:48" ht="30" customHeight="1" x14ac:dyDescent="0.3">
      <c r="A392" s="8" t="s">
        <v>768</v>
      </c>
      <c r="B392" s="8" t="s">
        <v>769</v>
      </c>
      <c r="C392" s="8" t="s">
        <v>174</v>
      </c>
      <c r="D392" s="9">
        <v>750</v>
      </c>
      <c r="E392" s="11"/>
      <c r="F392" s="11">
        <f t="shared" si="40"/>
        <v>0</v>
      </c>
      <c r="G392" s="11"/>
      <c r="H392" s="11">
        <f t="shared" si="41"/>
        <v>0</v>
      </c>
      <c r="I392" s="11"/>
      <c r="J392" s="11">
        <f t="shared" si="42"/>
        <v>0</v>
      </c>
      <c r="K392" s="11">
        <f t="shared" si="43"/>
        <v>0</v>
      </c>
      <c r="L392" s="11">
        <f t="shared" si="44"/>
        <v>0</v>
      </c>
      <c r="M392" s="8" t="s">
        <v>52</v>
      </c>
      <c r="N392" s="2" t="s">
        <v>770</v>
      </c>
      <c r="O392" s="2" t="s">
        <v>52</v>
      </c>
      <c r="P392" s="2" t="s">
        <v>52</v>
      </c>
      <c r="Q392" s="2" t="s">
        <v>756</v>
      </c>
      <c r="R392" s="2" t="s">
        <v>60</v>
      </c>
      <c r="S392" s="2" t="s">
        <v>60</v>
      </c>
      <c r="T392" s="2" t="s">
        <v>61</v>
      </c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2" t="s">
        <v>52</v>
      </c>
      <c r="AS392" s="2" t="s">
        <v>52</v>
      </c>
      <c r="AT392" s="3"/>
      <c r="AU392" s="2" t="s">
        <v>771</v>
      </c>
      <c r="AV392" s="3">
        <v>198</v>
      </c>
    </row>
    <row r="393" spans="1:48" ht="30" customHeight="1" x14ac:dyDescent="0.3">
      <c r="A393" s="8" t="s">
        <v>768</v>
      </c>
      <c r="B393" s="8" t="s">
        <v>772</v>
      </c>
      <c r="C393" s="8" t="s">
        <v>174</v>
      </c>
      <c r="D393" s="9">
        <v>500</v>
      </c>
      <c r="E393" s="11"/>
      <c r="F393" s="11">
        <f t="shared" si="40"/>
        <v>0</v>
      </c>
      <c r="G393" s="11"/>
      <c r="H393" s="11">
        <f t="shared" si="41"/>
        <v>0</v>
      </c>
      <c r="I393" s="11"/>
      <c r="J393" s="11">
        <f t="shared" si="42"/>
        <v>0</v>
      </c>
      <c r="K393" s="11">
        <f t="shared" si="43"/>
        <v>0</v>
      </c>
      <c r="L393" s="11">
        <f t="shared" si="44"/>
        <v>0</v>
      </c>
      <c r="M393" s="8" t="s">
        <v>52</v>
      </c>
      <c r="N393" s="2" t="s">
        <v>773</v>
      </c>
      <c r="O393" s="2" t="s">
        <v>52</v>
      </c>
      <c r="P393" s="2" t="s">
        <v>52</v>
      </c>
      <c r="Q393" s="2" t="s">
        <v>756</v>
      </c>
      <c r="R393" s="2" t="s">
        <v>60</v>
      </c>
      <c r="S393" s="2" t="s">
        <v>60</v>
      </c>
      <c r="T393" s="2" t="s">
        <v>61</v>
      </c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2" t="s">
        <v>52</v>
      </c>
      <c r="AS393" s="2" t="s">
        <v>52</v>
      </c>
      <c r="AT393" s="3"/>
      <c r="AU393" s="2" t="s">
        <v>774</v>
      </c>
      <c r="AV393" s="3">
        <v>199</v>
      </c>
    </row>
    <row r="394" spans="1:48" ht="30" customHeight="1" x14ac:dyDescent="0.3">
      <c r="A394" s="8" t="s">
        <v>768</v>
      </c>
      <c r="B394" s="8" t="s">
        <v>775</v>
      </c>
      <c r="C394" s="8" t="s">
        <v>544</v>
      </c>
      <c r="D394" s="9">
        <v>350</v>
      </c>
      <c r="E394" s="11"/>
      <c r="F394" s="11">
        <f t="shared" si="40"/>
        <v>0</v>
      </c>
      <c r="G394" s="11"/>
      <c r="H394" s="11">
        <f t="shared" si="41"/>
        <v>0</v>
      </c>
      <c r="I394" s="11"/>
      <c r="J394" s="11">
        <f t="shared" si="42"/>
        <v>0</v>
      </c>
      <c r="K394" s="11">
        <f t="shared" si="43"/>
        <v>0</v>
      </c>
      <c r="L394" s="11">
        <f t="shared" si="44"/>
        <v>0</v>
      </c>
      <c r="M394" s="8" t="s">
        <v>52</v>
      </c>
      <c r="N394" s="2" t="s">
        <v>776</v>
      </c>
      <c r="O394" s="2" t="s">
        <v>52</v>
      </c>
      <c r="P394" s="2" t="s">
        <v>52</v>
      </c>
      <c r="Q394" s="2" t="s">
        <v>756</v>
      </c>
      <c r="R394" s="2" t="s">
        <v>60</v>
      </c>
      <c r="S394" s="2" t="s">
        <v>60</v>
      </c>
      <c r="T394" s="2" t="s">
        <v>61</v>
      </c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2" t="s">
        <v>52</v>
      </c>
      <c r="AS394" s="2" t="s">
        <v>52</v>
      </c>
      <c r="AT394" s="3"/>
      <c r="AU394" s="2" t="s">
        <v>777</v>
      </c>
      <c r="AV394" s="3">
        <v>200</v>
      </c>
    </row>
    <row r="395" spans="1:48" ht="30" customHeight="1" x14ac:dyDescent="0.3">
      <c r="A395" s="8" t="s">
        <v>768</v>
      </c>
      <c r="B395" s="8" t="s">
        <v>778</v>
      </c>
      <c r="C395" s="8" t="s">
        <v>87</v>
      </c>
      <c r="D395" s="9">
        <v>40</v>
      </c>
      <c r="E395" s="11"/>
      <c r="F395" s="11">
        <f t="shared" si="40"/>
        <v>0</v>
      </c>
      <c r="G395" s="11"/>
      <c r="H395" s="11">
        <f t="shared" si="41"/>
        <v>0</v>
      </c>
      <c r="I395" s="11"/>
      <c r="J395" s="11">
        <f t="shared" si="42"/>
        <v>0</v>
      </c>
      <c r="K395" s="11">
        <f t="shared" si="43"/>
        <v>0</v>
      </c>
      <c r="L395" s="11">
        <f t="shared" si="44"/>
        <v>0</v>
      </c>
      <c r="M395" s="8" t="s">
        <v>52</v>
      </c>
      <c r="N395" s="2" t="s">
        <v>779</v>
      </c>
      <c r="O395" s="2" t="s">
        <v>52</v>
      </c>
      <c r="P395" s="2" t="s">
        <v>52</v>
      </c>
      <c r="Q395" s="2" t="s">
        <v>756</v>
      </c>
      <c r="R395" s="2" t="s">
        <v>60</v>
      </c>
      <c r="S395" s="2" t="s">
        <v>60</v>
      </c>
      <c r="T395" s="2" t="s">
        <v>61</v>
      </c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2" t="s">
        <v>52</v>
      </c>
      <c r="AS395" s="2" t="s">
        <v>52</v>
      </c>
      <c r="AT395" s="3"/>
      <c r="AU395" s="2" t="s">
        <v>780</v>
      </c>
      <c r="AV395" s="3">
        <v>201</v>
      </c>
    </row>
    <row r="396" spans="1:48" ht="30" customHeight="1" x14ac:dyDescent="0.3">
      <c r="A396" s="8" t="s">
        <v>768</v>
      </c>
      <c r="B396" s="8" t="s">
        <v>781</v>
      </c>
      <c r="C396" s="8" t="s">
        <v>87</v>
      </c>
      <c r="D396" s="9">
        <v>20</v>
      </c>
      <c r="E396" s="11"/>
      <c r="F396" s="11">
        <f t="shared" si="40"/>
        <v>0</v>
      </c>
      <c r="G396" s="11"/>
      <c r="H396" s="11">
        <f t="shared" si="41"/>
        <v>0</v>
      </c>
      <c r="I396" s="11"/>
      <c r="J396" s="11">
        <f t="shared" si="42"/>
        <v>0</v>
      </c>
      <c r="K396" s="11">
        <f t="shared" si="43"/>
        <v>0</v>
      </c>
      <c r="L396" s="11">
        <f t="shared" si="44"/>
        <v>0</v>
      </c>
      <c r="M396" s="8" t="s">
        <v>52</v>
      </c>
      <c r="N396" s="2" t="s">
        <v>782</v>
      </c>
      <c r="O396" s="2" t="s">
        <v>52</v>
      </c>
      <c r="P396" s="2" t="s">
        <v>52</v>
      </c>
      <c r="Q396" s="2" t="s">
        <v>756</v>
      </c>
      <c r="R396" s="2" t="s">
        <v>60</v>
      </c>
      <c r="S396" s="2" t="s">
        <v>60</v>
      </c>
      <c r="T396" s="2" t="s">
        <v>61</v>
      </c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2" t="s">
        <v>52</v>
      </c>
      <c r="AS396" s="2" t="s">
        <v>52</v>
      </c>
      <c r="AT396" s="3"/>
      <c r="AU396" s="2" t="s">
        <v>783</v>
      </c>
      <c r="AV396" s="3">
        <v>202</v>
      </c>
    </row>
    <row r="397" spans="1:48" ht="30" customHeight="1" x14ac:dyDescent="0.3">
      <c r="A397" s="8" t="s">
        <v>768</v>
      </c>
      <c r="B397" s="8" t="s">
        <v>784</v>
      </c>
      <c r="C397" s="8" t="s">
        <v>87</v>
      </c>
      <c r="D397" s="9">
        <v>12</v>
      </c>
      <c r="E397" s="11"/>
      <c r="F397" s="11">
        <f t="shared" si="40"/>
        <v>0</v>
      </c>
      <c r="G397" s="11"/>
      <c r="H397" s="11">
        <f t="shared" si="41"/>
        <v>0</v>
      </c>
      <c r="I397" s="11"/>
      <c r="J397" s="11">
        <f t="shared" si="42"/>
        <v>0</v>
      </c>
      <c r="K397" s="11">
        <f t="shared" si="43"/>
        <v>0</v>
      </c>
      <c r="L397" s="11">
        <f t="shared" si="44"/>
        <v>0</v>
      </c>
      <c r="M397" s="8" t="s">
        <v>52</v>
      </c>
      <c r="N397" s="2" t="s">
        <v>785</v>
      </c>
      <c r="O397" s="2" t="s">
        <v>52</v>
      </c>
      <c r="P397" s="2" t="s">
        <v>52</v>
      </c>
      <c r="Q397" s="2" t="s">
        <v>756</v>
      </c>
      <c r="R397" s="2" t="s">
        <v>60</v>
      </c>
      <c r="S397" s="2" t="s">
        <v>60</v>
      </c>
      <c r="T397" s="2" t="s">
        <v>61</v>
      </c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2" t="s">
        <v>52</v>
      </c>
      <c r="AS397" s="2" t="s">
        <v>52</v>
      </c>
      <c r="AT397" s="3"/>
      <c r="AU397" s="2" t="s">
        <v>786</v>
      </c>
      <c r="AV397" s="3">
        <v>203</v>
      </c>
    </row>
    <row r="398" spans="1:48" ht="30" customHeight="1" x14ac:dyDescent="0.3">
      <c r="A398" s="8" t="s">
        <v>768</v>
      </c>
      <c r="B398" s="8" t="s">
        <v>787</v>
      </c>
      <c r="C398" s="8" t="s">
        <v>87</v>
      </c>
      <c r="D398" s="9">
        <v>10</v>
      </c>
      <c r="E398" s="11"/>
      <c r="F398" s="11">
        <f t="shared" si="40"/>
        <v>0</v>
      </c>
      <c r="G398" s="11"/>
      <c r="H398" s="11">
        <f t="shared" si="41"/>
        <v>0</v>
      </c>
      <c r="I398" s="11"/>
      <c r="J398" s="11">
        <f t="shared" si="42"/>
        <v>0</v>
      </c>
      <c r="K398" s="11">
        <f t="shared" si="43"/>
        <v>0</v>
      </c>
      <c r="L398" s="11">
        <f t="shared" si="44"/>
        <v>0</v>
      </c>
      <c r="M398" s="8" t="s">
        <v>52</v>
      </c>
      <c r="N398" s="2" t="s">
        <v>788</v>
      </c>
      <c r="O398" s="2" t="s">
        <v>52</v>
      </c>
      <c r="P398" s="2" t="s">
        <v>52</v>
      </c>
      <c r="Q398" s="2" t="s">
        <v>756</v>
      </c>
      <c r="R398" s="2" t="s">
        <v>60</v>
      </c>
      <c r="S398" s="2" t="s">
        <v>60</v>
      </c>
      <c r="T398" s="2" t="s">
        <v>61</v>
      </c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2" t="s">
        <v>52</v>
      </c>
      <c r="AS398" s="2" t="s">
        <v>52</v>
      </c>
      <c r="AT398" s="3"/>
      <c r="AU398" s="2" t="s">
        <v>789</v>
      </c>
      <c r="AV398" s="3">
        <v>204</v>
      </c>
    </row>
    <row r="399" spans="1:48" ht="30" customHeight="1" x14ac:dyDescent="0.3">
      <c r="A399" s="8" t="s">
        <v>768</v>
      </c>
      <c r="B399" s="8" t="s">
        <v>790</v>
      </c>
      <c r="C399" s="8" t="s">
        <v>174</v>
      </c>
      <c r="D399" s="9">
        <v>165</v>
      </c>
      <c r="E399" s="11"/>
      <c r="F399" s="11">
        <f t="shared" si="40"/>
        <v>0</v>
      </c>
      <c r="G399" s="11"/>
      <c r="H399" s="11">
        <f t="shared" si="41"/>
        <v>0</v>
      </c>
      <c r="I399" s="11"/>
      <c r="J399" s="11">
        <f t="shared" si="42"/>
        <v>0</v>
      </c>
      <c r="K399" s="11">
        <f t="shared" si="43"/>
        <v>0</v>
      </c>
      <c r="L399" s="11">
        <f t="shared" si="44"/>
        <v>0</v>
      </c>
      <c r="M399" s="8" t="s">
        <v>52</v>
      </c>
      <c r="N399" s="2" t="s">
        <v>791</v>
      </c>
      <c r="O399" s="2" t="s">
        <v>52</v>
      </c>
      <c r="P399" s="2" t="s">
        <v>52</v>
      </c>
      <c r="Q399" s="2" t="s">
        <v>756</v>
      </c>
      <c r="R399" s="2" t="s">
        <v>60</v>
      </c>
      <c r="S399" s="2" t="s">
        <v>60</v>
      </c>
      <c r="T399" s="2" t="s">
        <v>61</v>
      </c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2" t="s">
        <v>52</v>
      </c>
      <c r="AS399" s="2" t="s">
        <v>52</v>
      </c>
      <c r="AT399" s="3"/>
      <c r="AU399" s="2" t="s">
        <v>792</v>
      </c>
      <c r="AV399" s="3">
        <v>205</v>
      </c>
    </row>
    <row r="400" spans="1:48" ht="30" customHeight="1" x14ac:dyDescent="0.3">
      <c r="A400" s="8" t="s">
        <v>768</v>
      </c>
      <c r="B400" s="8" t="s">
        <v>793</v>
      </c>
      <c r="C400" s="8" t="s">
        <v>174</v>
      </c>
      <c r="D400" s="9">
        <v>850</v>
      </c>
      <c r="E400" s="11"/>
      <c r="F400" s="11">
        <f t="shared" si="40"/>
        <v>0</v>
      </c>
      <c r="G400" s="11"/>
      <c r="H400" s="11">
        <f t="shared" si="41"/>
        <v>0</v>
      </c>
      <c r="I400" s="11"/>
      <c r="J400" s="11">
        <f t="shared" si="42"/>
        <v>0</v>
      </c>
      <c r="K400" s="11">
        <f t="shared" si="43"/>
        <v>0</v>
      </c>
      <c r="L400" s="11">
        <f t="shared" si="44"/>
        <v>0</v>
      </c>
      <c r="M400" s="8" t="s">
        <v>52</v>
      </c>
      <c r="N400" s="2" t="s">
        <v>794</v>
      </c>
      <c r="O400" s="2" t="s">
        <v>52</v>
      </c>
      <c r="P400" s="2" t="s">
        <v>52</v>
      </c>
      <c r="Q400" s="2" t="s">
        <v>756</v>
      </c>
      <c r="R400" s="2" t="s">
        <v>60</v>
      </c>
      <c r="S400" s="2" t="s">
        <v>60</v>
      </c>
      <c r="T400" s="2" t="s">
        <v>61</v>
      </c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2" t="s">
        <v>52</v>
      </c>
      <c r="AS400" s="2" t="s">
        <v>52</v>
      </c>
      <c r="AT400" s="3"/>
      <c r="AU400" s="2" t="s">
        <v>795</v>
      </c>
      <c r="AV400" s="3">
        <v>206</v>
      </c>
    </row>
    <row r="401" spans="1:48" ht="30" customHeight="1" x14ac:dyDescent="0.3">
      <c r="A401" s="8" t="s">
        <v>796</v>
      </c>
      <c r="B401" s="8" t="s">
        <v>740</v>
      </c>
      <c r="C401" s="8" t="s">
        <v>87</v>
      </c>
      <c r="D401" s="9">
        <v>11</v>
      </c>
      <c r="E401" s="11"/>
      <c r="F401" s="11">
        <f t="shared" si="40"/>
        <v>0</v>
      </c>
      <c r="G401" s="11"/>
      <c r="H401" s="11">
        <f t="shared" si="41"/>
        <v>0</v>
      </c>
      <c r="I401" s="11"/>
      <c r="J401" s="11">
        <f t="shared" si="42"/>
        <v>0</v>
      </c>
      <c r="K401" s="11">
        <f t="shared" si="43"/>
        <v>0</v>
      </c>
      <c r="L401" s="11">
        <f t="shared" si="44"/>
        <v>0</v>
      </c>
      <c r="M401" s="8" t="s">
        <v>52</v>
      </c>
      <c r="N401" s="2" t="s">
        <v>797</v>
      </c>
      <c r="O401" s="2" t="s">
        <v>52</v>
      </c>
      <c r="P401" s="2" t="s">
        <v>52</v>
      </c>
      <c r="Q401" s="2" t="s">
        <v>756</v>
      </c>
      <c r="R401" s="2" t="s">
        <v>60</v>
      </c>
      <c r="S401" s="2" t="s">
        <v>60</v>
      </c>
      <c r="T401" s="2" t="s">
        <v>61</v>
      </c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2" t="s">
        <v>52</v>
      </c>
      <c r="AS401" s="2" t="s">
        <v>52</v>
      </c>
      <c r="AT401" s="3"/>
      <c r="AU401" s="2" t="s">
        <v>798</v>
      </c>
      <c r="AV401" s="3">
        <v>207</v>
      </c>
    </row>
    <row r="402" spans="1:48" ht="30" customHeight="1" x14ac:dyDescent="0.3">
      <c r="A402" s="8" t="s">
        <v>799</v>
      </c>
      <c r="B402" s="8" t="s">
        <v>800</v>
      </c>
      <c r="C402" s="8" t="s">
        <v>87</v>
      </c>
      <c r="D402" s="9">
        <v>1</v>
      </c>
      <c r="E402" s="11"/>
      <c r="F402" s="11">
        <f t="shared" si="40"/>
        <v>0</v>
      </c>
      <c r="G402" s="11"/>
      <c r="H402" s="11">
        <f t="shared" si="41"/>
        <v>0</v>
      </c>
      <c r="I402" s="11"/>
      <c r="J402" s="11">
        <f t="shared" si="42"/>
        <v>0</v>
      </c>
      <c r="K402" s="11">
        <f t="shared" si="43"/>
        <v>0</v>
      </c>
      <c r="L402" s="11">
        <f t="shared" si="44"/>
        <v>0</v>
      </c>
      <c r="M402" s="8" t="s">
        <v>52</v>
      </c>
      <c r="N402" s="2" t="s">
        <v>801</v>
      </c>
      <c r="O402" s="2" t="s">
        <v>52</v>
      </c>
      <c r="P402" s="2" t="s">
        <v>52</v>
      </c>
      <c r="Q402" s="2" t="s">
        <v>756</v>
      </c>
      <c r="R402" s="2" t="s">
        <v>60</v>
      </c>
      <c r="S402" s="2" t="s">
        <v>60</v>
      </c>
      <c r="T402" s="2" t="s">
        <v>61</v>
      </c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2" t="s">
        <v>52</v>
      </c>
      <c r="AS402" s="2" t="s">
        <v>52</v>
      </c>
      <c r="AT402" s="3"/>
      <c r="AU402" s="2" t="s">
        <v>802</v>
      </c>
      <c r="AV402" s="3">
        <v>208</v>
      </c>
    </row>
    <row r="403" spans="1:48" ht="30" customHeight="1" x14ac:dyDescent="0.3">
      <c r="A403" s="8" t="s">
        <v>751</v>
      </c>
      <c r="B403" s="8" t="s">
        <v>752</v>
      </c>
      <c r="C403" s="8" t="s">
        <v>73</v>
      </c>
      <c r="D403" s="9">
        <v>1</v>
      </c>
      <c r="E403" s="11"/>
      <c r="F403" s="11">
        <f t="shared" si="40"/>
        <v>0</v>
      </c>
      <c r="G403" s="11"/>
      <c r="H403" s="11">
        <f t="shared" si="41"/>
        <v>0</v>
      </c>
      <c r="I403" s="11"/>
      <c r="J403" s="11">
        <f t="shared" si="42"/>
        <v>0</v>
      </c>
      <c r="K403" s="11">
        <f t="shared" si="43"/>
        <v>0</v>
      </c>
      <c r="L403" s="11">
        <f t="shared" si="44"/>
        <v>0</v>
      </c>
      <c r="M403" s="8" t="s">
        <v>52</v>
      </c>
      <c r="N403" s="2" t="s">
        <v>803</v>
      </c>
      <c r="O403" s="2" t="s">
        <v>52</v>
      </c>
      <c r="P403" s="2" t="s">
        <v>52</v>
      </c>
      <c r="Q403" s="2" t="s">
        <v>756</v>
      </c>
      <c r="R403" s="2" t="s">
        <v>60</v>
      </c>
      <c r="S403" s="2" t="s">
        <v>60</v>
      </c>
      <c r="T403" s="2" t="s">
        <v>61</v>
      </c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2" t="s">
        <v>52</v>
      </c>
      <c r="AS403" s="2" t="s">
        <v>52</v>
      </c>
      <c r="AT403" s="3"/>
      <c r="AU403" s="2" t="s">
        <v>804</v>
      </c>
      <c r="AV403" s="3">
        <v>210</v>
      </c>
    </row>
    <row r="404" spans="1:48" ht="30" customHeight="1" x14ac:dyDescent="0.3">
      <c r="A404" s="9"/>
      <c r="B404" s="9"/>
      <c r="C404" s="9"/>
      <c r="D404" s="9"/>
      <c r="E404" s="9"/>
      <c r="F404" s="9"/>
      <c r="G404" s="9"/>
      <c r="H404" s="9"/>
      <c r="I404" s="16"/>
      <c r="J404" s="9"/>
      <c r="K404" s="9"/>
      <c r="L404" s="9"/>
      <c r="M404" s="9"/>
    </row>
    <row r="405" spans="1:48" ht="30" customHeight="1" x14ac:dyDescent="0.3">
      <c r="A405" s="9"/>
      <c r="B405" s="9"/>
      <c r="C405" s="9"/>
      <c r="D405" s="9"/>
      <c r="E405" s="9"/>
      <c r="F405" s="9"/>
      <c r="G405" s="9"/>
      <c r="H405" s="9"/>
      <c r="I405" s="16"/>
      <c r="J405" s="9"/>
      <c r="K405" s="9"/>
      <c r="L405" s="9"/>
      <c r="M405" s="9"/>
    </row>
    <row r="406" spans="1:48" ht="30" customHeight="1" x14ac:dyDescent="0.3">
      <c r="A406" s="9"/>
      <c r="B406" s="9"/>
      <c r="C406" s="9"/>
      <c r="D406" s="9"/>
      <c r="E406" s="9"/>
      <c r="F406" s="9"/>
      <c r="G406" s="9"/>
      <c r="H406" s="9"/>
      <c r="I406" s="16"/>
      <c r="J406" s="9"/>
      <c r="K406" s="9"/>
      <c r="L406" s="9"/>
      <c r="M406" s="9"/>
    </row>
    <row r="407" spans="1:48" ht="30" customHeight="1" x14ac:dyDescent="0.3">
      <c r="A407" s="9"/>
      <c r="B407" s="9"/>
      <c r="C407" s="9"/>
      <c r="D407" s="9"/>
      <c r="E407" s="9"/>
      <c r="F407" s="9"/>
      <c r="G407" s="9"/>
      <c r="H407" s="9"/>
      <c r="I407" s="16"/>
      <c r="J407" s="9"/>
      <c r="K407" s="9"/>
      <c r="L407" s="9"/>
      <c r="M407" s="9"/>
    </row>
    <row r="408" spans="1:48" ht="30" customHeight="1" x14ac:dyDescent="0.3">
      <c r="A408" s="9"/>
      <c r="B408" s="9"/>
      <c r="C408" s="9"/>
      <c r="D408" s="9"/>
      <c r="E408" s="9"/>
      <c r="F408" s="9"/>
      <c r="G408" s="9"/>
      <c r="H408" s="9"/>
      <c r="I408" s="16"/>
      <c r="J408" s="9"/>
      <c r="K408" s="9"/>
      <c r="L408" s="9"/>
      <c r="M408" s="9"/>
    </row>
    <row r="409" spans="1:48" ht="30" customHeight="1" x14ac:dyDescent="0.3">
      <c r="A409" s="9"/>
      <c r="B409" s="9"/>
      <c r="C409" s="9"/>
      <c r="D409" s="9"/>
      <c r="E409" s="9"/>
      <c r="F409" s="9"/>
      <c r="G409" s="9"/>
      <c r="H409" s="9"/>
      <c r="I409" s="16"/>
      <c r="J409" s="9"/>
      <c r="K409" s="9"/>
      <c r="L409" s="9"/>
      <c r="M409" s="9"/>
    </row>
    <row r="410" spans="1:48" ht="30" customHeight="1" x14ac:dyDescent="0.3">
      <c r="A410" s="9"/>
      <c r="B410" s="9"/>
      <c r="C410" s="9"/>
      <c r="D410" s="9"/>
      <c r="E410" s="9"/>
      <c r="F410" s="9"/>
      <c r="G410" s="9"/>
      <c r="H410" s="9"/>
      <c r="I410" s="16"/>
      <c r="J410" s="9"/>
      <c r="K410" s="9"/>
      <c r="L410" s="9"/>
      <c r="M410" s="9"/>
    </row>
    <row r="411" spans="1:48" ht="30" customHeight="1" x14ac:dyDescent="0.3">
      <c r="A411" s="8" t="s">
        <v>76</v>
      </c>
      <c r="B411" s="9"/>
      <c r="C411" s="9"/>
      <c r="D411" s="9"/>
      <c r="E411" s="9"/>
      <c r="F411" s="11">
        <f>SUM(F389:F410)</f>
        <v>0</v>
      </c>
      <c r="G411" s="9"/>
      <c r="H411" s="11">
        <f>SUM(H389:H410)</f>
        <v>0</v>
      </c>
      <c r="I411" s="16"/>
      <c r="J411" s="11">
        <f>SUM(J389:J410)</f>
        <v>0</v>
      </c>
      <c r="K411" s="9"/>
      <c r="L411" s="11">
        <f>SUM(L389:L410)</f>
        <v>0</v>
      </c>
      <c r="M411" s="9"/>
      <c r="N411" t="s">
        <v>77</v>
      </c>
    </row>
  </sheetData>
  <mergeCells count="44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2:A3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E2:F2"/>
    <mergeCell ref="G2:H2"/>
    <mergeCell ref="I2:J2"/>
    <mergeCell ref="K2:L2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12" manualBreakCount="12">
    <brk id="27" max="16383" man="1"/>
    <brk id="75" max="16383" man="1"/>
    <brk id="147" max="16383" man="1"/>
    <brk id="195" max="16383" man="1"/>
    <brk id="219" max="16383" man="1"/>
    <brk id="243" max="16383" man="1"/>
    <brk id="267" max="16383" man="1"/>
    <brk id="291" max="16383" man="1"/>
    <brk id="315" max="16383" man="1"/>
    <brk id="339" max="16383" man="1"/>
    <brk id="387" max="16383" man="1"/>
    <brk id="4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opLeftCell="B1" workbookViewId="0">
      <selection activeCell="F13" sqref="F13"/>
    </sheetView>
  </sheetViews>
  <sheetFormatPr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4" width="2.625" hidden="1" customWidth="1"/>
  </cols>
  <sheetData>
    <row r="1" spans="1:14" ht="30" customHeight="1" x14ac:dyDescent="0.3">
      <c r="A1" s="17" t="s">
        <v>805</v>
      </c>
      <c r="B1" s="17"/>
      <c r="C1" s="17"/>
      <c r="D1" s="17"/>
      <c r="E1" s="17"/>
      <c r="F1" s="17"/>
      <c r="G1" s="17"/>
      <c r="H1" s="17"/>
      <c r="I1" s="17"/>
      <c r="J1" s="17"/>
    </row>
    <row r="2" spans="1:14" ht="30" customHeight="1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4" ht="30" customHeight="1" x14ac:dyDescent="0.3">
      <c r="A3" s="4" t="s">
        <v>806</v>
      </c>
      <c r="B3" s="4" t="s">
        <v>2</v>
      </c>
      <c r="C3" s="4" t="s">
        <v>3</v>
      </c>
      <c r="D3" s="4" t="s">
        <v>4</v>
      </c>
      <c r="E3" s="4" t="s">
        <v>807</v>
      </c>
      <c r="F3" s="4" t="s">
        <v>808</v>
      </c>
      <c r="G3" s="4" t="s">
        <v>809</v>
      </c>
      <c r="H3" s="4" t="s">
        <v>810</v>
      </c>
      <c r="I3" s="4" t="s">
        <v>811</v>
      </c>
      <c r="J3" s="4" t="s">
        <v>812</v>
      </c>
      <c r="K3" s="1" t="s">
        <v>813</v>
      </c>
      <c r="L3" s="1" t="s">
        <v>814</v>
      </c>
      <c r="M3" s="1" t="s">
        <v>815</v>
      </c>
      <c r="N3" s="1" t="s">
        <v>816</v>
      </c>
    </row>
    <row r="4" spans="1:14" ht="30" customHeight="1" x14ac:dyDescent="0.3">
      <c r="A4" s="8" t="s">
        <v>817</v>
      </c>
      <c r="B4" s="8" t="s">
        <v>818</v>
      </c>
      <c r="C4" s="8" t="s">
        <v>819</v>
      </c>
      <c r="D4" s="8" t="s">
        <v>820</v>
      </c>
      <c r="E4" s="12"/>
      <c r="F4" s="12"/>
      <c r="G4" s="12"/>
      <c r="H4" s="12"/>
      <c r="I4" s="8" t="s">
        <v>821</v>
      </c>
      <c r="J4" s="8" t="s">
        <v>52</v>
      </c>
      <c r="K4" s="2" t="s">
        <v>822</v>
      </c>
      <c r="L4" s="2" t="s">
        <v>52</v>
      </c>
      <c r="M4" s="2" t="s">
        <v>52</v>
      </c>
      <c r="N4" s="2" t="s">
        <v>61</v>
      </c>
    </row>
    <row r="5" spans="1:14" ht="30" customHeight="1" x14ac:dyDescent="0.3">
      <c r="A5" s="8" t="s">
        <v>530</v>
      </c>
      <c r="B5" s="8" t="s">
        <v>528</v>
      </c>
      <c r="C5" s="8" t="s">
        <v>200</v>
      </c>
      <c r="D5" s="8" t="s">
        <v>196</v>
      </c>
      <c r="E5" s="12"/>
      <c r="F5" s="12"/>
      <c r="G5" s="12"/>
      <c r="H5" s="12"/>
      <c r="I5" s="8" t="s">
        <v>529</v>
      </c>
      <c r="J5" s="8" t="s">
        <v>52</v>
      </c>
      <c r="K5" s="2" t="s">
        <v>52</v>
      </c>
      <c r="L5" s="2" t="s">
        <v>52</v>
      </c>
      <c r="M5" s="2" t="s">
        <v>52</v>
      </c>
      <c r="N5" s="2" t="s">
        <v>52</v>
      </c>
    </row>
    <row r="6" spans="1:14" ht="30" customHeight="1" x14ac:dyDescent="0.3">
      <c r="A6" s="8" t="s">
        <v>546</v>
      </c>
      <c r="B6" s="8" t="s">
        <v>542</v>
      </c>
      <c r="C6" s="8" t="s">
        <v>543</v>
      </c>
      <c r="D6" s="8" t="s">
        <v>544</v>
      </c>
      <c r="E6" s="12"/>
      <c r="F6" s="12"/>
      <c r="G6" s="12"/>
      <c r="H6" s="12"/>
      <c r="I6" s="8" t="s">
        <v>545</v>
      </c>
      <c r="J6" s="8" t="s">
        <v>52</v>
      </c>
      <c r="K6" s="2" t="s">
        <v>52</v>
      </c>
      <c r="L6" s="2" t="s">
        <v>52</v>
      </c>
      <c r="M6" s="2" t="s">
        <v>52</v>
      </c>
      <c r="N6" s="2" t="s">
        <v>52</v>
      </c>
    </row>
    <row r="7" spans="1:14" ht="30" customHeight="1" x14ac:dyDescent="0.3">
      <c r="A7" s="8" t="s">
        <v>825</v>
      </c>
      <c r="B7" s="8" t="s">
        <v>823</v>
      </c>
      <c r="C7" s="8" t="s">
        <v>543</v>
      </c>
      <c r="D7" s="8" t="s">
        <v>544</v>
      </c>
      <c r="E7" s="12"/>
      <c r="F7" s="12"/>
      <c r="G7" s="12"/>
      <c r="H7" s="12"/>
      <c r="I7" s="8" t="s">
        <v>824</v>
      </c>
      <c r="J7" s="8" t="s">
        <v>52</v>
      </c>
      <c r="K7" s="2" t="s">
        <v>52</v>
      </c>
      <c r="L7" s="2" t="s">
        <v>52</v>
      </c>
      <c r="M7" s="2" t="s">
        <v>52</v>
      </c>
      <c r="N7" s="2" t="s">
        <v>52</v>
      </c>
    </row>
    <row r="8" spans="1:14" ht="30" customHeight="1" x14ac:dyDescent="0.3">
      <c r="A8" s="8" t="s">
        <v>828</v>
      </c>
      <c r="B8" s="8" t="s">
        <v>826</v>
      </c>
      <c r="C8" s="8" t="s">
        <v>543</v>
      </c>
      <c r="D8" s="8" t="s">
        <v>544</v>
      </c>
      <c r="E8" s="12"/>
      <c r="F8" s="12"/>
      <c r="G8" s="12"/>
      <c r="H8" s="12"/>
      <c r="I8" s="8" t="s">
        <v>827</v>
      </c>
      <c r="J8" s="8" t="s">
        <v>52</v>
      </c>
      <c r="K8" s="2" t="s">
        <v>52</v>
      </c>
      <c r="L8" s="2" t="s">
        <v>52</v>
      </c>
      <c r="M8" s="2" t="s">
        <v>52</v>
      </c>
      <c r="N8" s="2" t="s">
        <v>52</v>
      </c>
    </row>
    <row r="9" spans="1:14" ht="30" customHeight="1" x14ac:dyDescent="0.3">
      <c r="A9" s="8" t="s">
        <v>551</v>
      </c>
      <c r="B9" s="8" t="s">
        <v>548</v>
      </c>
      <c r="C9" s="8" t="s">
        <v>549</v>
      </c>
      <c r="D9" s="8" t="s">
        <v>544</v>
      </c>
      <c r="E9" s="12"/>
      <c r="F9" s="12"/>
      <c r="G9" s="12"/>
      <c r="H9" s="12"/>
      <c r="I9" s="8" t="s">
        <v>550</v>
      </c>
      <c r="J9" s="8" t="s">
        <v>52</v>
      </c>
      <c r="K9" s="2" t="s">
        <v>52</v>
      </c>
      <c r="L9" s="2" t="s">
        <v>52</v>
      </c>
      <c r="M9" s="2" t="s">
        <v>52</v>
      </c>
      <c r="N9" s="2" t="s">
        <v>52</v>
      </c>
    </row>
    <row r="10" spans="1:14" ht="30" customHeight="1" x14ac:dyDescent="0.3">
      <c r="A10" s="8" t="s">
        <v>236</v>
      </c>
      <c r="B10" s="8" t="s">
        <v>233</v>
      </c>
      <c r="C10" s="8" t="s">
        <v>234</v>
      </c>
      <c r="D10" s="8" t="s">
        <v>174</v>
      </c>
      <c r="E10" s="12"/>
      <c r="F10" s="12"/>
      <c r="G10" s="12"/>
      <c r="H10" s="12"/>
      <c r="I10" s="8" t="s">
        <v>235</v>
      </c>
      <c r="J10" s="8" t="s">
        <v>52</v>
      </c>
      <c r="K10" s="2" t="s">
        <v>52</v>
      </c>
      <c r="L10" s="2" t="s">
        <v>52</v>
      </c>
      <c r="M10" s="2" t="s">
        <v>52</v>
      </c>
      <c r="N10" s="2" t="s">
        <v>52</v>
      </c>
    </row>
    <row r="11" spans="1:14" ht="30" customHeight="1" x14ac:dyDescent="0.3">
      <c r="A11" s="8" t="s">
        <v>240</v>
      </c>
      <c r="B11" s="8" t="s">
        <v>233</v>
      </c>
      <c r="C11" s="8" t="s">
        <v>238</v>
      </c>
      <c r="D11" s="8" t="s">
        <v>174</v>
      </c>
      <c r="E11" s="12"/>
      <c r="F11" s="12"/>
      <c r="G11" s="12"/>
      <c r="H11" s="12"/>
      <c r="I11" s="8" t="s">
        <v>239</v>
      </c>
      <c r="J11" s="8" t="s">
        <v>52</v>
      </c>
      <c r="K11" s="2" t="s">
        <v>52</v>
      </c>
      <c r="L11" s="2" t="s">
        <v>52</v>
      </c>
      <c r="M11" s="2" t="s">
        <v>52</v>
      </c>
      <c r="N11" s="2" t="s">
        <v>52</v>
      </c>
    </row>
    <row r="12" spans="1:14" ht="30" customHeight="1" x14ac:dyDescent="0.3">
      <c r="A12" s="8" t="s">
        <v>244</v>
      </c>
      <c r="B12" s="8" t="s">
        <v>233</v>
      </c>
      <c r="C12" s="8" t="s">
        <v>242</v>
      </c>
      <c r="D12" s="8" t="s">
        <v>174</v>
      </c>
      <c r="E12" s="12"/>
      <c r="F12" s="12"/>
      <c r="G12" s="12"/>
      <c r="H12" s="12"/>
      <c r="I12" s="8" t="s">
        <v>243</v>
      </c>
      <c r="J12" s="8" t="s">
        <v>52</v>
      </c>
      <c r="K12" s="2" t="s">
        <v>52</v>
      </c>
      <c r="L12" s="2" t="s">
        <v>52</v>
      </c>
      <c r="M12" s="2" t="s">
        <v>52</v>
      </c>
      <c r="N12" s="2" t="s">
        <v>52</v>
      </c>
    </row>
    <row r="13" spans="1:14" ht="30" customHeight="1" x14ac:dyDescent="0.3">
      <c r="A13" s="8" t="s">
        <v>248</v>
      </c>
      <c r="B13" s="8" t="s">
        <v>233</v>
      </c>
      <c r="C13" s="8" t="s">
        <v>246</v>
      </c>
      <c r="D13" s="8" t="s">
        <v>174</v>
      </c>
      <c r="E13" s="12"/>
      <c r="F13" s="12"/>
      <c r="G13" s="12"/>
      <c r="H13" s="12"/>
      <c r="I13" s="8" t="s">
        <v>247</v>
      </c>
      <c r="J13" s="8" t="s">
        <v>52</v>
      </c>
      <c r="K13" s="2" t="s">
        <v>52</v>
      </c>
      <c r="L13" s="2" t="s">
        <v>52</v>
      </c>
      <c r="M13" s="2" t="s">
        <v>52</v>
      </c>
      <c r="N13" s="2" t="s">
        <v>52</v>
      </c>
    </row>
    <row r="14" spans="1:14" ht="30" customHeight="1" x14ac:dyDescent="0.3">
      <c r="A14" s="8" t="s">
        <v>252</v>
      </c>
      <c r="B14" s="8" t="s">
        <v>233</v>
      </c>
      <c r="C14" s="8" t="s">
        <v>250</v>
      </c>
      <c r="D14" s="8" t="s">
        <v>174</v>
      </c>
      <c r="E14" s="12"/>
      <c r="F14" s="12"/>
      <c r="G14" s="12"/>
      <c r="H14" s="12"/>
      <c r="I14" s="8" t="s">
        <v>251</v>
      </c>
      <c r="J14" s="8" t="s">
        <v>52</v>
      </c>
      <c r="K14" s="2" t="s">
        <v>52</v>
      </c>
      <c r="L14" s="2" t="s">
        <v>52</v>
      </c>
      <c r="M14" s="2" t="s">
        <v>52</v>
      </c>
      <c r="N14" s="2" t="s">
        <v>52</v>
      </c>
    </row>
    <row r="15" spans="1:14" ht="30" customHeight="1" x14ac:dyDescent="0.3">
      <c r="A15" s="8" t="s">
        <v>256</v>
      </c>
      <c r="B15" s="8" t="s">
        <v>233</v>
      </c>
      <c r="C15" s="8" t="s">
        <v>254</v>
      </c>
      <c r="D15" s="8" t="s">
        <v>174</v>
      </c>
      <c r="E15" s="12"/>
      <c r="F15" s="12"/>
      <c r="G15" s="12"/>
      <c r="H15" s="12"/>
      <c r="I15" s="8" t="s">
        <v>255</v>
      </c>
      <c r="J15" s="8" t="s">
        <v>52</v>
      </c>
      <c r="K15" s="2" t="s">
        <v>52</v>
      </c>
      <c r="L15" s="2" t="s">
        <v>52</v>
      </c>
      <c r="M15" s="2" t="s">
        <v>52</v>
      </c>
      <c r="N15" s="2" t="s">
        <v>52</v>
      </c>
    </row>
    <row r="16" spans="1:14" ht="30" customHeight="1" x14ac:dyDescent="0.3">
      <c r="A16" s="8" t="s">
        <v>223</v>
      </c>
      <c r="B16" s="8" t="s">
        <v>220</v>
      </c>
      <c r="C16" s="8" t="s">
        <v>221</v>
      </c>
      <c r="D16" s="8" t="s">
        <v>117</v>
      </c>
      <c r="E16" s="12"/>
      <c r="F16" s="12"/>
      <c r="G16" s="12"/>
      <c r="H16" s="12"/>
      <c r="I16" s="8" t="s">
        <v>222</v>
      </c>
      <c r="J16" s="8" t="s">
        <v>52</v>
      </c>
      <c r="K16" s="2" t="s">
        <v>52</v>
      </c>
      <c r="L16" s="2" t="s">
        <v>52</v>
      </c>
      <c r="M16" s="2" t="s">
        <v>52</v>
      </c>
      <c r="N16" s="2" t="s">
        <v>52</v>
      </c>
    </row>
    <row r="17" spans="1:14" ht="30" customHeight="1" x14ac:dyDescent="0.3">
      <c r="A17" s="8" t="s">
        <v>227</v>
      </c>
      <c r="B17" s="8" t="s">
        <v>220</v>
      </c>
      <c r="C17" s="8" t="s">
        <v>225</v>
      </c>
      <c r="D17" s="8" t="s">
        <v>117</v>
      </c>
      <c r="E17" s="12"/>
      <c r="F17" s="12"/>
      <c r="G17" s="12"/>
      <c r="H17" s="12"/>
      <c r="I17" s="8" t="s">
        <v>226</v>
      </c>
      <c r="J17" s="8" t="s">
        <v>52</v>
      </c>
      <c r="K17" s="2" t="s">
        <v>52</v>
      </c>
      <c r="L17" s="2" t="s">
        <v>52</v>
      </c>
      <c r="M17" s="2" t="s">
        <v>52</v>
      </c>
      <c r="N17" s="2" t="s">
        <v>52</v>
      </c>
    </row>
    <row r="18" spans="1:14" ht="30" customHeight="1" x14ac:dyDescent="0.3">
      <c r="A18" s="8" t="s">
        <v>231</v>
      </c>
      <c r="B18" s="8" t="s">
        <v>220</v>
      </c>
      <c r="C18" s="8" t="s">
        <v>229</v>
      </c>
      <c r="D18" s="8" t="s">
        <v>117</v>
      </c>
      <c r="E18" s="12"/>
      <c r="F18" s="12"/>
      <c r="G18" s="12"/>
      <c r="H18" s="12"/>
      <c r="I18" s="8" t="s">
        <v>230</v>
      </c>
      <c r="J18" s="8" t="s">
        <v>52</v>
      </c>
      <c r="K18" s="2" t="s">
        <v>52</v>
      </c>
      <c r="L18" s="2" t="s">
        <v>52</v>
      </c>
      <c r="M18" s="2" t="s">
        <v>52</v>
      </c>
      <c r="N18" s="2" t="s">
        <v>52</v>
      </c>
    </row>
    <row r="19" spans="1:14" ht="30" customHeight="1" x14ac:dyDescent="0.3">
      <c r="A19" s="8" t="s">
        <v>623</v>
      </c>
      <c r="B19" s="8" t="s">
        <v>620</v>
      </c>
      <c r="C19" s="8" t="s">
        <v>621</v>
      </c>
      <c r="D19" s="8" t="s">
        <v>58</v>
      </c>
      <c r="E19" s="12"/>
      <c r="F19" s="12"/>
      <c r="G19" s="12"/>
      <c r="H19" s="12"/>
      <c r="I19" s="8" t="s">
        <v>622</v>
      </c>
      <c r="J19" s="8" t="s">
        <v>52</v>
      </c>
      <c r="K19" s="2" t="s">
        <v>52</v>
      </c>
      <c r="L19" s="2" t="s">
        <v>52</v>
      </c>
      <c r="M19" s="2" t="s">
        <v>52</v>
      </c>
      <c r="N19" s="2" t="s">
        <v>52</v>
      </c>
    </row>
    <row r="20" spans="1:14" ht="30" customHeight="1" x14ac:dyDescent="0.3">
      <c r="A20" s="8" t="s">
        <v>535</v>
      </c>
      <c r="B20" s="8" t="s">
        <v>533</v>
      </c>
      <c r="C20" s="8" t="s">
        <v>52</v>
      </c>
      <c r="D20" s="8" t="s">
        <v>82</v>
      </c>
      <c r="E20" s="12"/>
      <c r="F20" s="12"/>
      <c r="G20" s="12"/>
      <c r="H20" s="12"/>
      <c r="I20" s="8" t="s">
        <v>534</v>
      </c>
      <c r="J20" s="8" t="s">
        <v>52</v>
      </c>
      <c r="K20" s="2" t="s">
        <v>52</v>
      </c>
      <c r="L20" s="2" t="s">
        <v>52</v>
      </c>
      <c r="M20" s="2" t="s">
        <v>52</v>
      </c>
      <c r="N20" s="2" t="s">
        <v>52</v>
      </c>
    </row>
    <row r="21" spans="1:14" ht="30" customHeight="1" x14ac:dyDescent="0.3">
      <c r="A21" s="8" t="s">
        <v>565</v>
      </c>
      <c r="B21" s="8" t="s">
        <v>562</v>
      </c>
      <c r="C21" s="8" t="s">
        <v>563</v>
      </c>
      <c r="D21" s="8" t="s">
        <v>117</v>
      </c>
      <c r="E21" s="12"/>
      <c r="F21" s="12"/>
      <c r="G21" s="12"/>
      <c r="H21" s="12"/>
      <c r="I21" s="8" t="s">
        <v>564</v>
      </c>
      <c r="J21" s="8" t="s">
        <v>52</v>
      </c>
      <c r="K21" s="2" t="s">
        <v>52</v>
      </c>
      <c r="L21" s="2" t="s">
        <v>52</v>
      </c>
      <c r="M21" s="2" t="s">
        <v>52</v>
      </c>
      <c r="N21" s="2" t="s">
        <v>52</v>
      </c>
    </row>
    <row r="22" spans="1:14" ht="30" customHeight="1" x14ac:dyDescent="0.3">
      <c r="A22" s="8" t="s">
        <v>569</v>
      </c>
      <c r="B22" s="8" t="s">
        <v>562</v>
      </c>
      <c r="C22" s="8" t="s">
        <v>567</v>
      </c>
      <c r="D22" s="8" t="s">
        <v>117</v>
      </c>
      <c r="E22" s="12"/>
      <c r="F22" s="12"/>
      <c r="G22" s="12"/>
      <c r="H22" s="12"/>
      <c r="I22" s="8" t="s">
        <v>568</v>
      </c>
      <c r="J22" s="8" t="s">
        <v>52</v>
      </c>
      <c r="K22" s="2" t="s">
        <v>52</v>
      </c>
      <c r="L22" s="2" t="s">
        <v>52</v>
      </c>
      <c r="M22" s="2" t="s">
        <v>52</v>
      </c>
      <c r="N22" s="2" t="s">
        <v>52</v>
      </c>
    </row>
    <row r="23" spans="1:14" ht="30" customHeight="1" x14ac:dyDescent="0.3">
      <c r="A23" s="8" t="s">
        <v>573</v>
      </c>
      <c r="B23" s="8" t="s">
        <v>562</v>
      </c>
      <c r="C23" s="8" t="s">
        <v>571</v>
      </c>
      <c r="D23" s="8" t="s">
        <v>117</v>
      </c>
      <c r="E23" s="12"/>
      <c r="F23" s="12"/>
      <c r="G23" s="12"/>
      <c r="H23" s="12"/>
      <c r="I23" s="8" t="s">
        <v>572</v>
      </c>
      <c r="J23" s="8" t="s">
        <v>52</v>
      </c>
      <c r="K23" s="2" t="s">
        <v>52</v>
      </c>
      <c r="L23" s="2" t="s">
        <v>52</v>
      </c>
      <c r="M23" s="2" t="s">
        <v>52</v>
      </c>
      <c r="N23" s="2" t="s">
        <v>52</v>
      </c>
    </row>
    <row r="24" spans="1:14" ht="30" customHeight="1" x14ac:dyDescent="0.3">
      <c r="A24" s="8" t="s">
        <v>577</v>
      </c>
      <c r="B24" s="8" t="s">
        <v>562</v>
      </c>
      <c r="C24" s="8" t="s">
        <v>575</v>
      </c>
      <c r="D24" s="8" t="s">
        <v>117</v>
      </c>
      <c r="E24" s="12"/>
      <c r="F24" s="12"/>
      <c r="G24" s="12"/>
      <c r="H24" s="12"/>
      <c r="I24" s="8" t="s">
        <v>576</v>
      </c>
      <c r="J24" s="8" t="s">
        <v>52</v>
      </c>
      <c r="K24" s="2" t="s">
        <v>52</v>
      </c>
      <c r="L24" s="2" t="s">
        <v>52</v>
      </c>
      <c r="M24" s="2" t="s">
        <v>52</v>
      </c>
      <c r="N24" s="2" t="s">
        <v>52</v>
      </c>
    </row>
    <row r="25" spans="1:14" ht="30" customHeight="1" x14ac:dyDescent="0.3">
      <c r="A25" s="8" t="s">
        <v>581</v>
      </c>
      <c r="B25" s="8" t="s">
        <v>562</v>
      </c>
      <c r="C25" s="8" t="s">
        <v>579</v>
      </c>
      <c r="D25" s="8" t="s">
        <v>117</v>
      </c>
      <c r="E25" s="12"/>
      <c r="F25" s="12"/>
      <c r="G25" s="12"/>
      <c r="H25" s="12"/>
      <c r="I25" s="8" t="s">
        <v>580</v>
      </c>
      <c r="J25" s="8" t="s">
        <v>52</v>
      </c>
      <c r="K25" s="2" t="s">
        <v>52</v>
      </c>
      <c r="L25" s="2" t="s">
        <v>52</v>
      </c>
      <c r="M25" s="2" t="s">
        <v>52</v>
      </c>
      <c r="N25" s="2" t="s">
        <v>52</v>
      </c>
    </row>
    <row r="26" spans="1:14" ht="30" customHeight="1" x14ac:dyDescent="0.3">
      <c r="A26" s="8" t="s">
        <v>585</v>
      </c>
      <c r="B26" s="8" t="s">
        <v>562</v>
      </c>
      <c r="C26" s="8" t="s">
        <v>583</v>
      </c>
      <c r="D26" s="8" t="s">
        <v>117</v>
      </c>
      <c r="E26" s="12"/>
      <c r="F26" s="12"/>
      <c r="G26" s="12"/>
      <c r="H26" s="12"/>
      <c r="I26" s="8" t="s">
        <v>584</v>
      </c>
      <c r="J26" s="8" t="s">
        <v>52</v>
      </c>
      <c r="K26" s="2" t="s">
        <v>52</v>
      </c>
      <c r="L26" s="2" t="s">
        <v>52</v>
      </c>
      <c r="M26" s="2" t="s">
        <v>52</v>
      </c>
      <c r="N26" s="2" t="s">
        <v>52</v>
      </c>
    </row>
    <row r="27" spans="1:14" ht="30" customHeight="1" x14ac:dyDescent="0.3">
      <c r="A27" s="8" t="s">
        <v>591</v>
      </c>
      <c r="B27" s="8" t="s">
        <v>587</v>
      </c>
      <c r="C27" s="8" t="s">
        <v>588</v>
      </c>
      <c r="D27" s="8" t="s">
        <v>589</v>
      </c>
      <c r="E27" s="12"/>
      <c r="F27" s="12"/>
      <c r="G27" s="12"/>
      <c r="H27" s="12"/>
      <c r="I27" s="8" t="s">
        <v>590</v>
      </c>
      <c r="J27" s="8" t="s">
        <v>52</v>
      </c>
      <c r="K27" s="2" t="s">
        <v>52</v>
      </c>
      <c r="L27" s="2" t="s">
        <v>52</v>
      </c>
      <c r="M27" s="2" t="s">
        <v>52</v>
      </c>
      <c r="N27" s="2" t="s">
        <v>52</v>
      </c>
    </row>
    <row r="28" spans="1:14" ht="30" customHeight="1" x14ac:dyDescent="0.3">
      <c r="A28" s="8" t="s">
        <v>595</v>
      </c>
      <c r="B28" s="8" t="s">
        <v>593</v>
      </c>
      <c r="C28" s="8" t="s">
        <v>52</v>
      </c>
      <c r="D28" s="8" t="s">
        <v>557</v>
      </c>
      <c r="E28" s="12"/>
      <c r="F28" s="12"/>
      <c r="G28" s="12"/>
      <c r="H28" s="12"/>
      <c r="I28" s="8" t="s">
        <v>594</v>
      </c>
      <c r="J28" s="8" t="s">
        <v>52</v>
      </c>
      <c r="K28" s="2" t="s">
        <v>52</v>
      </c>
      <c r="L28" s="2" t="s">
        <v>52</v>
      </c>
      <c r="M28" s="2" t="s">
        <v>52</v>
      </c>
      <c r="N28" s="2" t="s">
        <v>52</v>
      </c>
    </row>
    <row r="29" spans="1:14" ht="30" customHeight="1" x14ac:dyDescent="0.3">
      <c r="A29" s="8" t="s">
        <v>599</v>
      </c>
      <c r="B29" s="8" t="s">
        <v>597</v>
      </c>
      <c r="C29" s="8" t="s">
        <v>52</v>
      </c>
      <c r="D29" s="8" t="s">
        <v>557</v>
      </c>
      <c r="E29" s="12"/>
      <c r="F29" s="12"/>
      <c r="G29" s="12"/>
      <c r="H29" s="12"/>
      <c r="I29" s="8" t="s">
        <v>598</v>
      </c>
      <c r="J29" s="8" t="s">
        <v>52</v>
      </c>
      <c r="K29" s="2" t="s">
        <v>52</v>
      </c>
      <c r="L29" s="2" t="s">
        <v>52</v>
      </c>
      <c r="M29" s="2" t="s">
        <v>52</v>
      </c>
      <c r="N29" s="2" t="s">
        <v>52</v>
      </c>
    </row>
    <row r="30" spans="1:14" ht="30" customHeight="1" x14ac:dyDescent="0.3">
      <c r="A30" s="8" t="s">
        <v>603</v>
      </c>
      <c r="B30" s="8" t="s">
        <v>601</v>
      </c>
      <c r="C30" s="8" t="s">
        <v>52</v>
      </c>
      <c r="D30" s="8" t="s">
        <v>557</v>
      </c>
      <c r="E30" s="12"/>
      <c r="F30" s="12"/>
      <c r="G30" s="12"/>
      <c r="H30" s="12"/>
      <c r="I30" s="8" t="s">
        <v>602</v>
      </c>
      <c r="J30" s="8" t="s">
        <v>52</v>
      </c>
      <c r="K30" s="2" t="s">
        <v>52</v>
      </c>
      <c r="L30" s="2" t="s">
        <v>52</v>
      </c>
      <c r="M30" s="2" t="s">
        <v>52</v>
      </c>
      <c r="N30" s="2" t="s">
        <v>52</v>
      </c>
    </row>
    <row r="31" spans="1:14" ht="30" customHeight="1" x14ac:dyDescent="0.3">
      <c r="A31" s="8" t="s">
        <v>607</v>
      </c>
      <c r="B31" s="8" t="s">
        <v>605</v>
      </c>
      <c r="C31" s="8" t="s">
        <v>52</v>
      </c>
      <c r="D31" s="8" t="s">
        <v>557</v>
      </c>
      <c r="E31" s="12"/>
      <c r="F31" s="12"/>
      <c r="G31" s="12"/>
      <c r="H31" s="12"/>
      <c r="I31" s="8" t="s">
        <v>606</v>
      </c>
      <c r="J31" s="8" t="s">
        <v>52</v>
      </c>
      <c r="K31" s="2" t="s">
        <v>52</v>
      </c>
      <c r="L31" s="2" t="s">
        <v>52</v>
      </c>
      <c r="M31" s="2" t="s">
        <v>52</v>
      </c>
      <c r="N31" s="2" t="s">
        <v>52</v>
      </c>
    </row>
    <row r="32" spans="1:14" ht="30" customHeight="1" x14ac:dyDescent="0.3">
      <c r="A32" s="8" t="s">
        <v>611</v>
      </c>
      <c r="B32" s="8" t="s">
        <v>609</v>
      </c>
      <c r="C32" s="8" t="s">
        <v>216</v>
      </c>
      <c r="D32" s="8" t="s">
        <v>117</v>
      </c>
      <c r="E32" s="12"/>
      <c r="F32" s="12"/>
      <c r="G32" s="12"/>
      <c r="H32" s="12"/>
      <c r="I32" s="8" t="s">
        <v>610</v>
      </c>
      <c r="J32" s="8" t="s">
        <v>52</v>
      </c>
      <c r="K32" s="2" t="s">
        <v>52</v>
      </c>
      <c r="L32" s="2" t="s">
        <v>52</v>
      </c>
      <c r="M32" s="2" t="s">
        <v>52</v>
      </c>
      <c r="N32" s="2" t="s">
        <v>52</v>
      </c>
    </row>
    <row r="33" spans="1:14" ht="30" customHeight="1" x14ac:dyDescent="0.3">
      <c r="A33" s="8" t="s">
        <v>615</v>
      </c>
      <c r="B33" s="8" t="s">
        <v>609</v>
      </c>
      <c r="C33" s="8" t="s">
        <v>613</v>
      </c>
      <c r="D33" s="8" t="s">
        <v>117</v>
      </c>
      <c r="E33" s="12"/>
      <c r="F33" s="12"/>
      <c r="G33" s="12"/>
      <c r="H33" s="12"/>
      <c r="I33" s="8" t="s">
        <v>614</v>
      </c>
      <c r="J33" s="8" t="s">
        <v>52</v>
      </c>
      <c r="K33" s="2" t="s">
        <v>52</v>
      </c>
      <c r="L33" s="2" t="s">
        <v>52</v>
      </c>
      <c r="M33" s="2" t="s">
        <v>52</v>
      </c>
      <c r="N33" s="2" t="s">
        <v>52</v>
      </c>
    </row>
    <row r="34" spans="1:14" ht="30" customHeight="1" x14ac:dyDescent="0.3">
      <c r="A34" s="8" t="s">
        <v>618</v>
      </c>
      <c r="B34" s="8" t="s">
        <v>609</v>
      </c>
      <c r="C34" s="8" t="s">
        <v>410</v>
      </c>
      <c r="D34" s="8" t="s">
        <v>117</v>
      </c>
      <c r="E34" s="12"/>
      <c r="F34" s="12"/>
      <c r="G34" s="12"/>
      <c r="H34" s="12"/>
      <c r="I34" s="8" t="s">
        <v>617</v>
      </c>
      <c r="J34" s="8" t="s">
        <v>52</v>
      </c>
      <c r="K34" s="2" t="s">
        <v>52</v>
      </c>
      <c r="L34" s="2" t="s">
        <v>52</v>
      </c>
      <c r="M34" s="2" t="s">
        <v>52</v>
      </c>
      <c r="N34" s="2" t="s">
        <v>52</v>
      </c>
    </row>
    <row r="35" spans="1:14" ht="30" customHeight="1" x14ac:dyDescent="0.3">
      <c r="A35" s="8" t="s">
        <v>404</v>
      </c>
      <c r="B35" s="8" t="s">
        <v>402</v>
      </c>
      <c r="C35" s="8" t="s">
        <v>216</v>
      </c>
      <c r="D35" s="8" t="s">
        <v>196</v>
      </c>
      <c r="E35" s="12"/>
      <c r="F35" s="12"/>
      <c r="G35" s="12"/>
      <c r="H35" s="12"/>
      <c r="I35" s="8" t="s">
        <v>403</v>
      </c>
      <c r="J35" s="8" t="s">
        <v>52</v>
      </c>
      <c r="K35" s="2" t="s">
        <v>52</v>
      </c>
      <c r="L35" s="2" t="s">
        <v>52</v>
      </c>
      <c r="M35" s="2" t="s">
        <v>52</v>
      </c>
      <c r="N35" s="2" t="s">
        <v>52</v>
      </c>
    </row>
    <row r="36" spans="1:14" ht="30" customHeight="1" x14ac:dyDescent="0.3">
      <c r="A36" s="8" t="s">
        <v>408</v>
      </c>
      <c r="B36" s="8" t="s">
        <v>402</v>
      </c>
      <c r="C36" s="8" t="s">
        <v>406</v>
      </c>
      <c r="D36" s="8" t="s">
        <v>196</v>
      </c>
      <c r="E36" s="12"/>
      <c r="F36" s="12"/>
      <c r="G36" s="12"/>
      <c r="H36" s="12"/>
      <c r="I36" s="8" t="s">
        <v>407</v>
      </c>
      <c r="J36" s="8" t="s">
        <v>52</v>
      </c>
      <c r="K36" s="2" t="s">
        <v>52</v>
      </c>
      <c r="L36" s="2" t="s">
        <v>52</v>
      </c>
      <c r="M36" s="2" t="s">
        <v>52</v>
      </c>
      <c r="N36" s="2" t="s">
        <v>52</v>
      </c>
    </row>
    <row r="37" spans="1:14" ht="30" customHeight="1" x14ac:dyDescent="0.3">
      <c r="A37" s="8" t="s">
        <v>412</v>
      </c>
      <c r="B37" s="8" t="s">
        <v>402</v>
      </c>
      <c r="C37" s="8" t="s">
        <v>410</v>
      </c>
      <c r="D37" s="8" t="s">
        <v>196</v>
      </c>
      <c r="E37" s="12"/>
      <c r="F37" s="12"/>
      <c r="G37" s="12"/>
      <c r="H37" s="12"/>
      <c r="I37" s="8" t="s">
        <v>411</v>
      </c>
      <c r="J37" s="8" t="s">
        <v>52</v>
      </c>
      <c r="K37" s="2" t="s">
        <v>52</v>
      </c>
      <c r="L37" s="2" t="s">
        <v>52</v>
      </c>
      <c r="M37" s="2" t="s">
        <v>52</v>
      </c>
      <c r="N37" s="2" t="s">
        <v>52</v>
      </c>
    </row>
    <row r="38" spans="1:14" ht="30" customHeight="1" x14ac:dyDescent="0.3">
      <c r="A38" s="8" t="s">
        <v>198</v>
      </c>
      <c r="B38" s="8" t="s">
        <v>195</v>
      </c>
      <c r="C38" s="8" t="s">
        <v>133</v>
      </c>
      <c r="D38" s="8" t="s">
        <v>196</v>
      </c>
      <c r="E38" s="12"/>
      <c r="F38" s="12"/>
      <c r="G38" s="12"/>
      <c r="H38" s="12"/>
      <c r="I38" s="8" t="s">
        <v>197</v>
      </c>
      <c r="J38" s="8" t="s">
        <v>52</v>
      </c>
      <c r="K38" s="2" t="s">
        <v>52</v>
      </c>
      <c r="L38" s="2" t="s">
        <v>52</v>
      </c>
      <c r="M38" s="2" t="s">
        <v>52</v>
      </c>
      <c r="N38" s="2" t="s">
        <v>52</v>
      </c>
    </row>
    <row r="39" spans="1:14" ht="30" customHeight="1" x14ac:dyDescent="0.3">
      <c r="A39" s="8" t="s">
        <v>202</v>
      </c>
      <c r="B39" s="8" t="s">
        <v>195</v>
      </c>
      <c r="C39" s="8" t="s">
        <v>200</v>
      </c>
      <c r="D39" s="8" t="s">
        <v>196</v>
      </c>
      <c r="E39" s="12"/>
      <c r="F39" s="12"/>
      <c r="G39" s="12"/>
      <c r="H39" s="12"/>
      <c r="I39" s="8" t="s">
        <v>201</v>
      </c>
      <c r="J39" s="8" t="s">
        <v>52</v>
      </c>
      <c r="K39" s="2" t="s">
        <v>52</v>
      </c>
      <c r="L39" s="2" t="s">
        <v>52</v>
      </c>
      <c r="M39" s="2" t="s">
        <v>52</v>
      </c>
      <c r="N39" s="2" t="s">
        <v>52</v>
      </c>
    </row>
    <row r="40" spans="1:14" ht="30" customHeight="1" x14ac:dyDescent="0.3">
      <c r="A40" s="8" t="s">
        <v>206</v>
      </c>
      <c r="B40" s="8" t="s">
        <v>195</v>
      </c>
      <c r="C40" s="8" t="s">
        <v>204</v>
      </c>
      <c r="D40" s="8" t="s">
        <v>196</v>
      </c>
      <c r="E40" s="12"/>
      <c r="F40" s="12"/>
      <c r="G40" s="12"/>
      <c r="H40" s="12"/>
      <c r="I40" s="8" t="s">
        <v>205</v>
      </c>
      <c r="J40" s="8" t="s">
        <v>52</v>
      </c>
      <c r="K40" s="2" t="s">
        <v>52</v>
      </c>
      <c r="L40" s="2" t="s">
        <v>52</v>
      </c>
      <c r="M40" s="2" t="s">
        <v>52</v>
      </c>
      <c r="N40" s="2" t="s">
        <v>52</v>
      </c>
    </row>
    <row r="41" spans="1:14" ht="30" customHeight="1" x14ac:dyDescent="0.3">
      <c r="A41" s="8" t="s">
        <v>210</v>
      </c>
      <c r="B41" s="8" t="s">
        <v>195</v>
      </c>
      <c r="C41" s="8" t="s">
        <v>208</v>
      </c>
      <c r="D41" s="8" t="s">
        <v>196</v>
      </c>
      <c r="E41" s="12"/>
      <c r="F41" s="12"/>
      <c r="G41" s="12"/>
      <c r="H41" s="12"/>
      <c r="I41" s="8" t="s">
        <v>209</v>
      </c>
      <c r="J41" s="8" t="s">
        <v>52</v>
      </c>
      <c r="K41" s="2" t="s">
        <v>52</v>
      </c>
      <c r="L41" s="2" t="s">
        <v>52</v>
      </c>
      <c r="M41" s="2" t="s">
        <v>52</v>
      </c>
      <c r="N41" s="2" t="s">
        <v>52</v>
      </c>
    </row>
    <row r="42" spans="1:14" ht="30" customHeight="1" x14ac:dyDescent="0.3">
      <c r="A42" s="8" t="s">
        <v>214</v>
      </c>
      <c r="B42" s="8" t="s">
        <v>195</v>
      </c>
      <c r="C42" s="8" t="s">
        <v>212</v>
      </c>
      <c r="D42" s="8" t="s">
        <v>196</v>
      </c>
      <c r="E42" s="12"/>
      <c r="F42" s="12"/>
      <c r="G42" s="12"/>
      <c r="H42" s="12"/>
      <c r="I42" s="8" t="s">
        <v>213</v>
      </c>
      <c r="J42" s="8" t="s">
        <v>52</v>
      </c>
      <c r="K42" s="2" t="s">
        <v>52</v>
      </c>
      <c r="L42" s="2" t="s">
        <v>52</v>
      </c>
      <c r="M42" s="2" t="s">
        <v>52</v>
      </c>
      <c r="N42" s="2" t="s">
        <v>52</v>
      </c>
    </row>
    <row r="43" spans="1:14" ht="30" customHeight="1" x14ac:dyDescent="0.3">
      <c r="A43" s="8" t="s">
        <v>218</v>
      </c>
      <c r="B43" s="8" t="s">
        <v>195</v>
      </c>
      <c r="C43" s="8" t="s">
        <v>216</v>
      </c>
      <c r="D43" s="8" t="s">
        <v>196</v>
      </c>
      <c r="E43" s="12"/>
      <c r="F43" s="12"/>
      <c r="G43" s="12"/>
      <c r="H43" s="12"/>
      <c r="I43" s="8" t="s">
        <v>217</v>
      </c>
      <c r="J43" s="8" t="s">
        <v>52</v>
      </c>
      <c r="K43" s="2" t="s">
        <v>52</v>
      </c>
      <c r="L43" s="2" t="s">
        <v>52</v>
      </c>
      <c r="M43" s="2" t="s">
        <v>52</v>
      </c>
      <c r="N43" s="2" t="s">
        <v>52</v>
      </c>
    </row>
    <row r="44" spans="1:14" ht="30" customHeight="1" x14ac:dyDescent="0.3">
      <c r="A44" s="8" t="s">
        <v>377</v>
      </c>
      <c r="B44" s="8" t="s">
        <v>374</v>
      </c>
      <c r="C44" s="8" t="s">
        <v>375</v>
      </c>
      <c r="D44" s="8" t="s">
        <v>196</v>
      </c>
      <c r="E44" s="12"/>
      <c r="F44" s="12"/>
      <c r="G44" s="12"/>
      <c r="H44" s="12"/>
      <c r="I44" s="8" t="s">
        <v>376</v>
      </c>
      <c r="J44" s="8" t="s">
        <v>52</v>
      </c>
      <c r="K44" s="2" t="s">
        <v>52</v>
      </c>
      <c r="L44" s="2" t="s">
        <v>52</v>
      </c>
      <c r="M44" s="2" t="s">
        <v>52</v>
      </c>
      <c r="N44" s="2" t="s">
        <v>52</v>
      </c>
    </row>
    <row r="45" spans="1:14" ht="30" customHeight="1" x14ac:dyDescent="0.3">
      <c r="A45" s="8" t="s">
        <v>381</v>
      </c>
      <c r="B45" s="8" t="s">
        <v>374</v>
      </c>
      <c r="C45" s="8" t="s">
        <v>379</v>
      </c>
      <c r="D45" s="8" t="s">
        <v>196</v>
      </c>
      <c r="E45" s="12"/>
      <c r="F45" s="12"/>
      <c r="G45" s="12"/>
      <c r="H45" s="12"/>
      <c r="I45" s="8" t="s">
        <v>380</v>
      </c>
      <c r="J45" s="8" t="s">
        <v>52</v>
      </c>
      <c r="K45" s="2" t="s">
        <v>52</v>
      </c>
      <c r="L45" s="2" t="s">
        <v>52</v>
      </c>
      <c r="M45" s="2" t="s">
        <v>52</v>
      </c>
      <c r="N45" s="2" t="s">
        <v>52</v>
      </c>
    </row>
    <row r="46" spans="1:14" ht="30" customHeight="1" x14ac:dyDescent="0.3">
      <c r="A46" s="8" t="s">
        <v>494</v>
      </c>
      <c r="B46" s="8" t="s">
        <v>374</v>
      </c>
      <c r="C46" s="8" t="s">
        <v>492</v>
      </c>
      <c r="D46" s="8" t="s">
        <v>196</v>
      </c>
      <c r="E46" s="12"/>
      <c r="F46" s="12"/>
      <c r="G46" s="12"/>
      <c r="H46" s="12"/>
      <c r="I46" s="8" t="s">
        <v>493</v>
      </c>
      <c r="J46" s="8" t="s">
        <v>52</v>
      </c>
      <c r="K46" s="2" t="s">
        <v>52</v>
      </c>
      <c r="L46" s="2" t="s">
        <v>52</v>
      </c>
      <c r="M46" s="2" t="s">
        <v>52</v>
      </c>
      <c r="N46" s="2" t="s">
        <v>52</v>
      </c>
    </row>
    <row r="47" spans="1:14" ht="30" customHeight="1" x14ac:dyDescent="0.3">
      <c r="A47" s="8" t="s">
        <v>498</v>
      </c>
      <c r="B47" s="8" t="s">
        <v>374</v>
      </c>
      <c r="C47" s="8" t="s">
        <v>496</v>
      </c>
      <c r="D47" s="8" t="s">
        <v>196</v>
      </c>
      <c r="E47" s="12"/>
      <c r="F47" s="12"/>
      <c r="G47" s="12"/>
      <c r="H47" s="12"/>
      <c r="I47" s="8" t="s">
        <v>497</v>
      </c>
      <c r="J47" s="8" t="s">
        <v>52</v>
      </c>
      <c r="K47" s="2" t="s">
        <v>52</v>
      </c>
      <c r="L47" s="2" t="s">
        <v>52</v>
      </c>
      <c r="M47" s="2" t="s">
        <v>52</v>
      </c>
      <c r="N47" s="2" t="s">
        <v>52</v>
      </c>
    </row>
    <row r="48" spans="1:14" ht="30" customHeight="1" x14ac:dyDescent="0.3">
      <c r="A48" s="8" t="s">
        <v>485</v>
      </c>
      <c r="B48" s="8" t="s">
        <v>482</v>
      </c>
      <c r="C48" s="8" t="s">
        <v>483</v>
      </c>
      <c r="D48" s="8" t="s">
        <v>196</v>
      </c>
      <c r="E48" s="12"/>
      <c r="F48" s="12"/>
      <c r="G48" s="12"/>
      <c r="H48" s="12"/>
      <c r="I48" s="8" t="s">
        <v>484</v>
      </c>
      <c r="J48" s="8" t="s">
        <v>52</v>
      </c>
      <c r="K48" s="2" t="s">
        <v>52</v>
      </c>
      <c r="L48" s="2" t="s">
        <v>52</v>
      </c>
      <c r="M48" s="2" t="s">
        <v>52</v>
      </c>
      <c r="N48" s="2" t="s">
        <v>52</v>
      </c>
    </row>
    <row r="49" spans="1:14" ht="30" customHeight="1" x14ac:dyDescent="0.3">
      <c r="A49" s="8" t="s">
        <v>489</v>
      </c>
      <c r="B49" s="8" t="s">
        <v>482</v>
      </c>
      <c r="C49" s="8" t="s">
        <v>487</v>
      </c>
      <c r="D49" s="8" t="s">
        <v>196</v>
      </c>
      <c r="E49" s="12"/>
      <c r="F49" s="12"/>
      <c r="G49" s="12"/>
      <c r="H49" s="12"/>
      <c r="I49" s="8" t="s">
        <v>488</v>
      </c>
      <c r="J49" s="8" t="s">
        <v>52</v>
      </c>
      <c r="K49" s="2" t="s">
        <v>52</v>
      </c>
      <c r="L49" s="2" t="s">
        <v>52</v>
      </c>
      <c r="M49" s="2" t="s">
        <v>52</v>
      </c>
      <c r="N49" s="2" t="s">
        <v>52</v>
      </c>
    </row>
  </sheetData>
  <mergeCells count="2">
    <mergeCell ref="A1:J1"/>
    <mergeCell ref="A2:J2"/>
  </mergeCells>
  <phoneticPr fontId="1" type="noConversion"/>
  <pageMargins left="0.78740157480314954" right="0" top="0.39370078740157477" bottom="0.39370078740157477" header="0" footer="0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공종별집계표</vt:lpstr>
      <vt:lpstr>공종별내역서</vt:lpstr>
      <vt:lpstr>일위대가목록</vt:lpstr>
      <vt:lpstr>Sheet1</vt:lpstr>
      <vt:lpstr>공종별내역서!Print_Area</vt:lpstr>
      <vt:lpstr>공종별집계표!Print_Area</vt:lpstr>
      <vt:lpstr>일위대가목록!Print_Area</vt:lpstr>
      <vt:lpstr>공종별내역서!Print_Titles</vt:lpstr>
      <vt:lpstr>공종별집계표!Print_Titles</vt:lpstr>
      <vt:lpstr>일위대가목록!Print_Titles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YSH</dc:creator>
  <cp:lastModifiedBy>user</cp:lastModifiedBy>
  <dcterms:created xsi:type="dcterms:W3CDTF">2018-11-23T08:14:58Z</dcterms:created>
  <dcterms:modified xsi:type="dcterms:W3CDTF">2018-12-10T00:03:07Z</dcterms:modified>
</cp:coreProperties>
</file>